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z2\Documents\Obshtestveni Porachki\2019 г\рекултивация депо\СМР\"/>
    </mc:Choice>
  </mc:AlternateContent>
  <bookViews>
    <workbookView xWindow="0" yWindow="0" windowWidth="28800" windowHeight="12330"/>
  </bookViews>
  <sheets>
    <sheet name="KSS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4" l="1"/>
  <c r="G6" i="4" s="1"/>
  <c r="F7" i="4"/>
  <c r="F10" i="4"/>
  <c r="G10" i="4" s="1"/>
  <c r="F11" i="4"/>
  <c r="G11" i="4" s="1"/>
  <c r="D12" i="4"/>
  <c r="F12" i="4" s="1"/>
  <c r="G12" i="4" s="1"/>
  <c r="F13" i="4"/>
  <c r="G13" i="4" s="1"/>
  <c r="F14" i="4"/>
  <c r="G14" i="4" s="1"/>
  <c r="F15" i="4"/>
  <c r="G15" i="4"/>
  <c r="F17" i="4"/>
  <c r="G17" i="4" s="1"/>
  <c r="F18" i="4"/>
  <c r="G18" i="4" s="1"/>
  <c r="F19" i="4"/>
  <c r="G19" i="4" s="1"/>
  <c r="F20" i="4"/>
  <c r="G20" i="4" s="1"/>
  <c r="F22" i="4"/>
  <c r="G22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/>
  <c r="F30" i="4"/>
  <c r="G30" i="4" s="1"/>
  <c r="F31" i="4"/>
  <c r="G31" i="4" s="1"/>
  <c r="F32" i="4"/>
  <c r="G32" i="4" s="1"/>
  <c r="F33" i="4"/>
  <c r="G33" i="4" s="1"/>
  <c r="F35" i="4"/>
  <c r="G35" i="4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/>
  <c r="F42" i="4"/>
  <c r="G42" i="4" s="1"/>
  <c r="F43" i="4"/>
  <c r="G43" i="4" s="1"/>
  <c r="F44" i="4"/>
  <c r="G44" i="4" s="1"/>
  <c r="F45" i="4"/>
  <c r="G45" i="4" s="1"/>
  <c r="F46" i="4"/>
  <c r="G46" i="4" s="1"/>
  <c r="F47" i="4"/>
  <c r="G47" i="4" s="1"/>
  <c r="F48" i="4"/>
  <c r="G48" i="4" s="1"/>
  <c r="F50" i="4"/>
  <c r="G50" i="4" s="1"/>
  <c r="F51" i="4"/>
  <c r="G51" i="4" s="1"/>
  <c r="F52" i="4"/>
  <c r="G52" i="4" s="1"/>
  <c r="F53" i="4"/>
  <c r="G53" i="4" s="1"/>
  <c r="F54" i="4"/>
  <c r="G54" i="4" s="1"/>
  <c r="F55" i="4"/>
  <c r="G55" i="4" s="1"/>
  <c r="F56" i="4"/>
  <c r="G56" i="4"/>
  <c r="F58" i="4"/>
  <c r="G58" i="4" s="1"/>
  <c r="F59" i="4"/>
  <c r="G59" i="4" s="1"/>
  <c r="F60" i="4"/>
  <c r="G60" i="4" s="1"/>
  <c r="F61" i="4"/>
  <c r="G61" i="4" s="1"/>
  <c r="F62" i="4"/>
  <c r="G62" i="4" s="1"/>
  <c r="F63" i="4"/>
  <c r="G63" i="4" s="1"/>
  <c r="F64" i="4"/>
  <c r="G64" i="4" s="1"/>
  <c r="F66" i="4"/>
  <c r="G66" i="4" s="1"/>
  <c r="F67" i="4"/>
  <c r="G67" i="4" s="1"/>
  <c r="F68" i="4"/>
  <c r="G68" i="4" s="1"/>
  <c r="F69" i="4"/>
  <c r="G69" i="4" s="1"/>
  <c r="F70" i="4"/>
  <c r="G70" i="4" s="1"/>
  <c r="F71" i="4"/>
  <c r="G71" i="4"/>
  <c r="F72" i="4"/>
  <c r="G72" i="4" s="1"/>
  <c r="F73" i="4"/>
  <c r="G73" i="4" s="1"/>
  <c r="F74" i="4"/>
  <c r="G74" i="4" s="1"/>
  <c r="F75" i="4"/>
  <c r="G75" i="4" s="1"/>
  <c r="F77" i="4"/>
  <c r="G77" i="4" s="1"/>
  <c r="F78" i="4"/>
  <c r="G78" i="4" s="1"/>
  <c r="F79" i="4"/>
  <c r="G79" i="4" s="1"/>
  <c r="F81" i="4"/>
  <c r="F82" i="4"/>
  <c r="G82" i="4" s="1"/>
  <c r="F83" i="4"/>
  <c r="G83" i="4" s="1"/>
  <c r="F84" i="4"/>
  <c r="G84" i="4" s="1"/>
  <c r="F85" i="4"/>
  <c r="G85" i="4" s="1"/>
  <c r="F86" i="4"/>
  <c r="G86" i="4" s="1"/>
  <c r="F87" i="4"/>
  <c r="G87" i="4" s="1"/>
  <c r="F88" i="4"/>
  <c r="G88" i="4" s="1"/>
  <c r="F89" i="4"/>
  <c r="G89" i="4" s="1"/>
  <c r="F90" i="4"/>
  <c r="G90" i="4" s="1"/>
  <c r="F91" i="4"/>
  <c r="G91" i="4"/>
  <c r="F93" i="4"/>
  <c r="G93" i="4" s="1"/>
  <c r="F95" i="4"/>
  <c r="G95" i="4" s="1"/>
  <c r="F98" i="4"/>
  <c r="F97" i="4" s="1"/>
  <c r="F80" i="4" l="1"/>
  <c r="G98" i="4"/>
  <c r="G97" i="4" s="1"/>
  <c r="F76" i="4"/>
  <c r="G9" i="4"/>
  <c r="F34" i="4"/>
  <c r="F5" i="4"/>
  <c r="G81" i="4"/>
  <c r="F21" i="4"/>
  <c r="F100" i="4" s="1"/>
  <c r="F65" i="4"/>
  <c r="G34" i="4"/>
  <c r="G21" i="4"/>
  <c r="G80" i="4"/>
  <c r="G76" i="4"/>
  <c r="G65" i="4"/>
  <c r="F9" i="4"/>
  <c r="G7" i="4"/>
  <c r="G5" i="4" s="1"/>
  <c r="G100" i="4" l="1"/>
</calcChain>
</file>

<file path=xl/sharedStrings.xml><?xml version="1.0" encoding="utf-8"?>
<sst xmlns="http://schemas.openxmlformats.org/spreadsheetml/2006/main" count="278" uniqueCount="199">
  <si>
    <t>№</t>
  </si>
  <si>
    <t>Ед. мярка</t>
  </si>
  <si>
    <t>Количество</t>
  </si>
  <si>
    <t>бр.</t>
  </si>
  <si>
    <t>ЗАКРИВАНЕ И РЕКУЛТИВАЦИЯ НА СТАРО ДЕПО ЗА ТВЪРДИ БИТОВИ ОТПАДЪЦИ НА ОБЩИНА СТАРА ЗАГОРА</t>
  </si>
  <si>
    <t>КОЛИЧЕСТВЕНО-СТОЙНОСТНА СМЕТКА</t>
  </si>
  <si>
    <t>Видове строително монтажни работи</t>
  </si>
  <si>
    <t>Ед. цена [лв.]</t>
  </si>
  <si>
    <t>Стойност без ДДС [лв.]</t>
  </si>
  <si>
    <t>Стойност с ДДС [лв.]</t>
  </si>
  <si>
    <t>I</t>
  </si>
  <si>
    <t>I.1</t>
  </si>
  <si>
    <t>Почистване на терена от храсти и дървета в обхвата на обекта</t>
  </si>
  <si>
    <r>
      <t>м</t>
    </r>
    <r>
      <rPr>
        <i/>
        <vertAlign val="superscript"/>
        <sz val="10"/>
        <rFont val="Arial"/>
        <family val="2"/>
      </rPr>
      <t>2</t>
    </r>
  </si>
  <si>
    <t>I.2</t>
  </si>
  <si>
    <t>Разтрошаване на депонирани едрогабаритни бетонови строителни отпадъци</t>
  </si>
  <si>
    <r>
      <t>м</t>
    </r>
    <r>
      <rPr>
        <i/>
        <vertAlign val="superscript"/>
        <sz val="10"/>
        <rFont val="Arial"/>
        <family val="2"/>
      </rPr>
      <t>3</t>
    </r>
  </si>
  <si>
    <t>II</t>
  </si>
  <si>
    <t>Основни строителни работи</t>
  </si>
  <si>
    <t xml:space="preserve"> </t>
  </si>
  <si>
    <t>II.1</t>
  </si>
  <si>
    <t>Тяло на сметището</t>
  </si>
  <si>
    <t>II.1.1</t>
  </si>
  <si>
    <t>Предепониране на отпадъци при средно транспортно разстояние 700 метра</t>
  </si>
  <si>
    <t>II.1.2</t>
  </si>
  <si>
    <t xml:space="preserve">Изграждане на временни пътища и рампи </t>
  </si>
  <si>
    <t>II.1.3</t>
  </si>
  <si>
    <t>Уплътняване на предепонирани отпадъци на пластове по 50 см</t>
  </si>
  <si>
    <t>II.1.4</t>
  </si>
  <si>
    <t>Оформяне на проектен наклон след масов изкоп, насип</t>
  </si>
  <si>
    <t>II.1.5</t>
  </si>
  <si>
    <t>Изкоп на земни маси</t>
  </si>
  <si>
    <t>II.1.6</t>
  </si>
  <si>
    <t>Профилиране и оформяне на земната основа за изграждане на опорна дига</t>
  </si>
  <si>
    <t>II.1.7</t>
  </si>
  <si>
    <t>Доставка на пръст за дига при транспортни разстояния до 15 км</t>
  </si>
  <si>
    <t>II.1.7.1</t>
  </si>
  <si>
    <t xml:space="preserve">Натоварване на земни маси от депо </t>
  </si>
  <si>
    <t>II.1.7.2</t>
  </si>
  <si>
    <t xml:space="preserve">Транспорт на земни маси на разстояние </t>
  </si>
  <si>
    <t>тон</t>
  </si>
  <si>
    <t>II.1.7.3</t>
  </si>
  <si>
    <t xml:space="preserve">Земни маси за опорна дига  </t>
  </si>
  <si>
    <t>II.1.8</t>
  </si>
  <si>
    <t>Насип и уплътняване на земни маси за изграждане на опорна дига на пластове по 50 см</t>
  </si>
  <si>
    <t>II.2</t>
  </si>
  <si>
    <t>Техническа рекултивация</t>
  </si>
  <si>
    <t>II.2.1</t>
  </si>
  <si>
    <t>Запръстяване с почвен слой 20 см</t>
  </si>
  <si>
    <t>II.2.2</t>
  </si>
  <si>
    <t>Доставка на глина при транспортни разстояния от 45 км</t>
  </si>
  <si>
    <t>II.2.2.1</t>
  </si>
  <si>
    <t xml:space="preserve">Натоварване на глини от депо </t>
  </si>
  <si>
    <t>II.2.2.2</t>
  </si>
  <si>
    <t>Транспорт на глини на разстояние 45 км</t>
  </si>
  <si>
    <t xml:space="preserve">тон </t>
  </si>
  <si>
    <t>II.2.2.3</t>
  </si>
  <si>
    <t xml:space="preserve">Глина с подходящи физически характеристики  </t>
  </si>
  <si>
    <t>II.2.3</t>
  </si>
  <si>
    <r>
      <t>Полагане и уплътняване на глинен екран - 50 см (2х25) до постигане на водонепропускливост 10</t>
    </r>
    <r>
      <rPr>
        <i/>
        <vertAlign val="superscript"/>
        <sz val="10"/>
        <rFont val="Arial"/>
        <family val="2"/>
      </rPr>
      <t>-9</t>
    </r>
    <r>
      <rPr>
        <i/>
        <sz val="10"/>
        <rFont val="Arial"/>
        <family val="2"/>
      </rPr>
      <t xml:space="preserve"> м/сек</t>
    </r>
  </si>
  <si>
    <t>II.2.4</t>
  </si>
  <si>
    <t>Доставка на пръст за техн. рекултивация при транспортни разстояния до 45 км</t>
  </si>
  <si>
    <t>II.2.5</t>
  </si>
  <si>
    <t>Полагане на пръст със слой 70 см</t>
  </si>
  <si>
    <t>II.2.6</t>
  </si>
  <si>
    <t>Доставка на хумус при транспортни разстояния до 45 км</t>
  </si>
  <si>
    <t>II.2.7</t>
  </si>
  <si>
    <t>Полагане на слой с хумус 30 см</t>
  </si>
  <si>
    <t>II.2.8</t>
  </si>
  <si>
    <t>Доставка и полагане на трошен камък за  настилка на рампа фракция D 0-75 мм, дебелина 30см</t>
  </si>
  <si>
    <t>II.2.9</t>
  </si>
  <si>
    <t>Доставка и полагане на пясък за подложен пласт под пътна настилка, дебелина 10 см</t>
  </si>
  <si>
    <t>II.3</t>
  </si>
  <si>
    <t>Отводняване</t>
  </si>
  <si>
    <t>II.3.1</t>
  </si>
  <si>
    <t>Изкоп на земни маси за канавки</t>
  </si>
  <si>
    <t>II.3.2</t>
  </si>
  <si>
    <t>Доставка и полагане на готови бетонови елементи 60/40/40/100 за направа на охранителна канавка</t>
  </si>
  <si>
    <t>м</t>
  </si>
  <si>
    <t>II.3.3</t>
  </si>
  <si>
    <t>Пясък за подложен пласт канавки, доставка и полагане - Н=5 см</t>
  </si>
  <si>
    <t>II.3.4</t>
  </si>
  <si>
    <t xml:space="preserve">Направа на заскалявка </t>
  </si>
  <si>
    <t>II.3.5</t>
  </si>
  <si>
    <t>Глина за тампон около канавки</t>
  </si>
  <si>
    <t>II.3.6</t>
  </si>
  <si>
    <t>Доизкопаване и подравняване - ръчно на траншея за глинен тампон</t>
  </si>
  <si>
    <t>II.3.7</t>
  </si>
  <si>
    <t xml:space="preserve">Ръчно натоворване, превоз до 50м и разстилане на земни почви </t>
  </si>
  <si>
    <t>II.3.8</t>
  </si>
  <si>
    <t>Ръчно трамбоване на глина на пластове по 10см</t>
  </si>
  <si>
    <t>II.3.9</t>
  </si>
  <si>
    <t>Направа на канавка от готови бетонови елементи 40/40/40/100 по берми</t>
  </si>
  <si>
    <t>II.3.10</t>
  </si>
  <si>
    <t>Доставка и полагане на трошен камък фракция D10-30mm за направа на площен дренаж</t>
  </si>
  <si>
    <t>II.3.11</t>
  </si>
  <si>
    <r>
      <t xml:space="preserve">Доставка и полагане на PVC тръба </t>
    </r>
    <r>
      <rPr>
        <sz val="10"/>
        <rFont val="Cambria"/>
        <family val="1"/>
      </rPr>
      <t>∅</t>
    </r>
    <r>
      <rPr>
        <i/>
        <sz val="10"/>
        <rFont val="Arial"/>
        <family val="2"/>
      </rPr>
      <t>200 мм за напречно отводняване по берми</t>
    </r>
  </si>
  <si>
    <t>II.3.12</t>
  </si>
  <si>
    <t>Доставка и сглобяване на бетонови улеи за напречно отводняване (тип "Италиански улеи")</t>
  </si>
  <si>
    <t>II.3.13</t>
  </si>
  <si>
    <r>
      <t xml:space="preserve">Доставка и полагане на стоманена тръба </t>
    </r>
    <r>
      <rPr>
        <sz val="10"/>
        <rFont val="Cambria"/>
        <family val="1"/>
      </rPr>
      <t>∅</t>
    </r>
    <r>
      <rPr>
        <i/>
        <sz val="10"/>
        <rFont val="Arial"/>
        <family val="2"/>
      </rPr>
      <t>300 мм за водосток</t>
    </r>
  </si>
  <si>
    <t>II.3.14</t>
  </si>
  <si>
    <t>Изграждане на бетонов вток и отток на тръбен водосток по детайл с бетон клас C12/15 (B15)</t>
  </si>
  <si>
    <t>II.3.15</t>
  </si>
  <si>
    <r>
      <t xml:space="preserve">Изграждане на бетонов тръбен водосток </t>
    </r>
    <r>
      <rPr>
        <sz val="10"/>
        <rFont val="Cambria"/>
        <family val="1"/>
      </rPr>
      <t>∅</t>
    </r>
    <r>
      <rPr>
        <i/>
        <sz val="10"/>
        <rFont val="Arial"/>
        <family val="2"/>
      </rPr>
      <t>80 cm, дължина 5,0 m по детайл</t>
    </r>
  </si>
  <si>
    <t>II.3.15.1</t>
  </si>
  <si>
    <t>Изземване на хумусен слой (ръчно)</t>
  </si>
  <si>
    <r>
      <t>м</t>
    </r>
    <r>
      <rPr>
        <vertAlign val="superscript"/>
        <sz val="10"/>
        <rFont val="Arial"/>
        <family val="2"/>
      </rPr>
      <t>3</t>
    </r>
  </si>
  <si>
    <t>II.3.15.2</t>
  </si>
  <si>
    <t>Изкоп в земни почви при нормални условия на отвал</t>
  </si>
  <si>
    <t>II.3.15.3</t>
  </si>
  <si>
    <t>Доизкопаване и подравняване (ръчно)</t>
  </si>
  <si>
    <t>II.3.15.4</t>
  </si>
  <si>
    <t>Направа и разваляне на кофраж</t>
  </si>
  <si>
    <r>
      <t>м</t>
    </r>
    <r>
      <rPr>
        <vertAlign val="superscript"/>
        <sz val="10"/>
        <rFont val="Arial"/>
        <family val="2"/>
      </rPr>
      <t>2</t>
    </r>
  </si>
  <si>
    <t>II.3.15.5</t>
  </si>
  <si>
    <t>Бетониране C16/20</t>
  </si>
  <si>
    <t>II.3.15.6</t>
  </si>
  <si>
    <r>
      <t xml:space="preserve">Монтаж на бетонови армирани тръби </t>
    </r>
    <r>
      <rPr>
        <sz val="11"/>
        <rFont val="Arial"/>
        <family val="2"/>
      </rPr>
      <t>Ø</t>
    </r>
    <r>
      <rPr>
        <sz val="11"/>
        <rFont val="Calibri"/>
        <family val="2"/>
      </rPr>
      <t>80</t>
    </r>
  </si>
  <si>
    <t>м'</t>
  </si>
  <si>
    <t>II.3.15.7</t>
  </si>
  <si>
    <t>Обратна засипка</t>
  </si>
  <si>
    <t>II.3.16</t>
  </si>
  <si>
    <t>Изграждане на енерго гасителна шахта 2.5м/2.5м/1.2м по детайл</t>
  </si>
  <si>
    <t>II.3.16.1</t>
  </si>
  <si>
    <t>II.3.16.2</t>
  </si>
  <si>
    <t>II.3.16.3</t>
  </si>
  <si>
    <t>II.3.16.4</t>
  </si>
  <si>
    <t>II.3.16.5</t>
  </si>
  <si>
    <r>
      <t xml:space="preserve">Доставка и полагане на мрежа 15/15 от стомана </t>
    </r>
    <r>
      <rPr>
        <sz val="11"/>
        <color indexed="8"/>
        <rFont val="Arial"/>
        <family val="2"/>
      </rPr>
      <t>Ø</t>
    </r>
    <r>
      <rPr>
        <sz val="11"/>
        <color indexed="8"/>
        <rFont val="Calibri"/>
        <family val="2"/>
      </rPr>
      <t>8</t>
    </r>
  </si>
  <si>
    <t>II.3.16.6</t>
  </si>
  <si>
    <t>Бетониране C30/37</t>
  </si>
  <si>
    <t>II.3.16.7</t>
  </si>
  <si>
    <t>II.4</t>
  </si>
  <si>
    <t>Дренажна система за инфилтрат</t>
  </si>
  <si>
    <t>II.4.1</t>
  </si>
  <si>
    <t>Изкоп на траншея  за полагане на дренажна тръба</t>
  </si>
  <si>
    <t>II.4.2</t>
  </si>
  <si>
    <t>Направа на дренажна призма около тръбата с баластра D16-32mm</t>
  </si>
  <si>
    <t>II.4.3</t>
  </si>
  <si>
    <r>
      <t>Полагане на геотекстил 300g/m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около дренажна призма</t>
    </r>
  </si>
  <si>
    <t>II.4.4</t>
  </si>
  <si>
    <t>Доставка и полагане на перфорирана тръба Ф200, PE100</t>
  </si>
  <si>
    <t>II.4.5</t>
  </si>
  <si>
    <t>Доставка и монтаж на ревизионна шахта Ф1000/HDPE H=7m</t>
  </si>
  <si>
    <t>II.4.6</t>
  </si>
  <si>
    <t>Направа на изкоп за полагане на тръба HDPE Ф315-плътна</t>
  </si>
  <si>
    <t>II.4.7</t>
  </si>
  <si>
    <t>Доставка и полагане на  тръба HDPE Ф315, PE100 -плътна</t>
  </si>
  <si>
    <t>II.4.8</t>
  </si>
  <si>
    <r>
      <t>Доставка и монтаж на готов резервоар от HDPЕ с обем 20.00 м</t>
    </r>
    <r>
      <rPr>
        <i/>
        <vertAlign val="superscript"/>
        <sz val="10"/>
        <rFont val="Arial"/>
        <family val="2"/>
      </rPr>
      <t>3</t>
    </r>
  </si>
  <si>
    <t>II.4.9</t>
  </si>
  <si>
    <t>Пясъчна подложка под резервоара Н=10см</t>
  </si>
  <si>
    <t>II.4.10</t>
  </si>
  <si>
    <t>Баластрена възглавница под Ревизионната шахта Н=30см</t>
  </si>
  <si>
    <t>II.5</t>
  </si>
  <si>
    <t>Мониторинг</t>
  </si>
  <si>
    <t>II.5.1</t>
  </si>
  <si>
    <t>Направа на мониторингови кладенци до 15м</t>
  </si>
  <si>
    <t>бр</t>
  </si>
  <si>
    <t>II.5.2</t>
  </si>
  <si>
    <t>Направа на нивелачни репери за следене на вертикални деформации</t>
  </si>
  <si>
    <t>II.5.3</t>
  </si>
  <si>
    <t>Направа на дълбочинен изходен нивелачен репер за следене на вертикални деформации</t>
  </si>
  <si>
    <t>II.6</t>
  </si>
  <si>
    <t>II.6.1</t>
  </si>
  <si>
    <t>II.6.2</t>
  </si>
  <si>
    <t>II.6.3</t>
  </si>
  <si>
    <t>II.6.4</t>
  </si>
  <si>
    <t>II.6.5</t>
  </si>
  <si>
    <t>Сондаж с Ф 1000 mm</t>
  </si>
  <si>
    <t>Доставка и монтаж на тръба PE 100  -  Ø110х6.6 – перфорирана</t>
  </si>
  <si>
    <t>Доставка и монтаж на тръба PE 100 -  Ø110х6.6</t>
  </si>
  <si>
    <t>Доставка и полагане на дренажен материал 16 - 32mm</t>
  </si>
  <si>
    <t>Доставка и монтаж на бетонни пръстени Ø1m, височина 1m</t>
  </si>
  <si>
    <t>Доставка и полагане на бетон C25/30</t>
  </si>
  <si>
    <t>Доставка и монтаж на капак-бетонен пръстен Ø1000mm</t>
  </si>
  <si>
    <t>Доставка и монтаж на преход HDPE Ø110 / Ø 50mm</t>
  </si>
  <si>
    <t>Доставка и монтаж на тръба PE 100 -  Ø 50</t>
  </si>
  <si>
    <t>Доставка и монтаж на Муфа HDPE Ø 110mm</t>
  </si>
  <si>
    <t>Доставка и монтаж на Фланец DN 50mm</t>
  </si>
  <si>
    <t>Статични инсталации за обезвреждането на сметищен газ</t>
  </si>
  <si>
    <t>Доставка и монтаж на Статичен факел с фотоволтаик и фундамент за него</t>
  </si>
  <si>
    <t>Други</t>
  </si>
  <si>
    <t>Предепониране на отпадъци</t>
  </si>
  <si>
    <t>Газов дренаж</t>
  </si>
  <si>
    <t>Доставка и монтаж на тръба PE 100 -  Ø90 – перфорирана на 180˚</t>
  </si>
  <si>
    <t xml:space="preserve">Почистване на терена </t>
  </si>
  <si>
    <t>Улавяне и третиране на биогаз (без инсталация за третиране)</t>
  </si>
  <si>
    <t>Общо техническа рекултивация</t>
  </si>
  <si>
    <t>II.6.6</t>
  </si>
  <si>
    <t>II.6.7</t>
  </si>
  <si>
    <t>II.6.8</t>
  </si>
  <si>
    <t>II.6.9</t>
  </si>
  <si>
    <t>II.6.10</t>
  </si>
  <si>
    <t>II.6.11</t>
  </si>
  <si>
    <t>II.6.12</t>
  </si>
  <si>
    <t>ДДС 20%</t>
  </si>
  <si>
    <t>ВСИЧКО С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</si>
</sst>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10"/>
      <name val="Cambria"/>
      <family val="1"/>
    </font>
    <font>
      <vertAlign val="superscript"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3" fillId="8" borderId="2" xfId="0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right" vertical="center" wrapText="1"/>
    </xf>
    <xf numFmtId="4" fontId="3" fillId="8" borderId="1" xfId="0" applyNumberFormat="1" applyFont="1" applyFill="1" applyBorder="1" applyAlignment="1">
      <alignment horizontal="right" vertical="center" wrapText="1"/>
    </xf>
    <xf numFmtId="4" fontId="3" fillId="8" borderId="9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7" borderId="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center" vertical="center" wrapText="1"/>
    </xf>
    <xf numFmtId="3" fontId="6" fillId="8" borderId="1" xfId="0" applyNumberFormat="1" applyFont="1" applyFill="1" applyBorder="1" applyAlignment="1">
      <alignment horizontal="right" vertical="center" wrapText="1"/>
    </xf>
    <xf numFmtId="0" fontId="5" fillId="8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righ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10" fillId="0" borderId="9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right"/>
    </xf>
    <xf numFmtId="3" fontId="5" fillId="8" borderId="1" xfId="0" applyNumberFormat="1" applyFont="1" applyFill="1" applyBorder="1" applyAlignment="1">
      <alignment horizontal="left" vertical="center" wrapText="1"/>
    </xf>
    <xf numFmtId="4" fontId="5" fillId="8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right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5" fillId="8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4" fontId="0" fillId="2" borderId="1" xfId="0" applyNumberForma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9" xfId="0" applyNumberFormat="1" applyBorder="1" applyAlignment="1">
      <alignment horizontal="right" vertical="center" wrapText="1"/>
    </xf>
    <xf numFmtId="4" fontId="0" fillId="0" borderId="9" xfId="0" applyNumberFormat="1" applyBorder="1" applyAlignment="1">
      <alignment vertical="center"/>
    </xf>
    <xf numFmtId="0" fontId="2" fillId="3" borderId="17" xfId="0" applyFont="1" applyFill="1" applyBorder="1" applyAlignment="1">
      <alignment horizontal="right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4" fontId="3" fillId="5" borderId="9" xfId="0" applyNumberFormat="1" applyFont="1" applyFill="1" applyBorder="1" applyAlignment="1">
      <alignment horizontal="right" vertical="center" wrapText="1"/>
    </xf>
    <xf numFmtId="4" fontId="5" fillId="8" borderId="9" xfId="0" applyNumberFormat="1" applyFont="1" applyFill="1" applyBorder="1" applyAlignment="1">
      <alignment horizontal="center" vertical="center" wrapText="1"/>
    </xf>
    <xf numFmtId="4" fontId="5" fillId="4" borderId="9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4" fontId="20" fillId="3" borderId="20" xfId="0" applyNumberFormat="1" applyFont="1" applyFill="1" applyBorder="1" applyAlignment="1">
      <alignment horizontal="right" vertical="center" wrapText="1"/>
    </xf>
    <xf numFmtId="4" fontId="20" fillId="3" borderId="13" xfId="0" applyNumberFormat="1" applyFont="1" applyFill="1" applyBorder="1" applyAlignment="1">
      <alignment horizontal="right" vertical="center" wrapText="1"/>
    </xf>
    <xf numFmtId="4" fontId="20" fillId="3" borderId="14" xfId="0" applyNumberFormat="1" applyFont="1" applyFill="1" applyBorder="1" applyAlignment="1">
      <alignment horizontal="right" vertical="center" wrapText="1"/>
    </xf>
    <xf numFmtId="4" fontId="20" fillId="3" borderId="16" xfId="0" applyNumberFormat="1" applyFont="1" applyFill="1" applyBorder="1" applyAlignment="1">
      <alignment horizontal="right" vertical="center" wrapText="1"/>
    </xf>
    <xf numFmtId="4" fontId="20" fillId="3" borderId="11" xfId="0" applyNumberFormat="1" applyFont="1" applyFill="1" applyBorder="1" applyAlignment="1">
      <alignment horizontal="right" vertical="center" wrapText="1"/>
    </xf>
    <xf numFmtId="0" fontId="4" fillId="0" borderId="12" xfId="0" quotePrefix="1" applyFont="1" applyBorder="1" applyAlignment="1">
      <alignment wrapText="1"/>
    </xf>
    <xf numFmtId="0" fontId="20" fillId="3" borderId="13" xfId="0" applyFont="1" applyFill="1" applyBorder="1" applyAlignment="1">
      <alignment horizontal="left" vertical="center" wrapText="1"/>
    </xf>
    <xf numFmtId="0" fontId="4" fillId="0" borderId="15" xfId="0" quotePrefix="1" applyFont="1" applyBorder="1" applyAlignment="1">
      <alignment wrapText="1"/>
    </xf>
    <xf numFmtId="0" fontId="20" fillId="3" borderId="16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right" vertical="center" wrapText="1"/>
    </xf>
    <xf numFmtId="4" fontId="3" fillId="5" borderId="4" xfId="0" applyNumberFormat="1" applyFont="1" applyFill="1" applyBorder="1" applyAlignment="1">
      <alignment horizontal="right" vertical="center" wrapText="1"/>
    </xf>
    <xf numFmtId="4" fontId="3" fillId="5" borderId="23" xfId="0" applyNumberFormat="1" applyFont="1" applyFill="1" applyBorder="1" applyAlignment="1">
      <alignment horizontal="center" vertical="center" wrapText="1"/>
    </xf>
    <xf numFmtId="4" fontId="3" fillId="5" borderId="22" xfId="0" applyNumberFormat="1" applyFont="1" applyFill="1" applyBorder="1" applyAlignment="1">
      <alignment horizontal="center" vertical="center" wrapText="1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topLeftCell="B7" workbookViewId="0">
      <selection activeCell="M29" sqref="M29"/>
    </sheetView>
  </sheetViews>
  <sheetFormatPr defaultRowHeight="15" x14ac:dyDescent="0.25"/>
  <cols>
    <col min="1" max="1" width="8.7109375" customWidth="1"/>
    <col min="2" max="2" width="96.85546875" customWidth="1"/>
    <col min="3" max="3" width="10.5703125" customWidth="1"/>
    <col min="4" max="4" width="13.140625" customWidth="1"/>
    <col min="6" max="6" width="16.5703125" customWidth="1"/>
    <col min="7" max="7" width="13.85546875" customWidth="1"/>
  </cols>
  <sheetData>
    <row r="1" spans="1:7" ht="30.6" customHeight="1" x14ac:dyDescent="0.25">
      <c r="A1" s="103" t="s">
        <v>4</v>
      </c>
      <c r="B1" s="104"/>
      <c r="C1" s="104"/>
      <c r="D1" s="104"/>
      <c r="E1" s="104"/>
      <c r="F1" s="104"/>
      <c r="G1" s="105"/>
    </row>
    <row r="2" spans="1:7" ht="35.450000000000003" customHeight="1" x14ac:dyDescent="0.25">
      <c r="A2" s="106" t="s">
        <v>5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0</v>
      </c>
      <c r="B3" s="110" t="s">
        <v>6</v>
      </c>
      <c r="C3" s="112" t="s">
        <v>1</v>
      </c>
      <c r="D3" s="114" t="s">
        <v>2</v>
      </c>
      <c r="E3" s="116" t="s">
        <v>7</v>
      </c>
      <c r="F3" s="118" t="s">
        <v>8</v>
      </c>
      <c r="G3" s="120" t="s">
        <v>9</v>
      </c>
    </row>
    <row r="4" spans="1:7" x14ac:dyDescent="0.25">
      <c r="A4" s="109"/>
      <c r="B4" s="111"/>
      <c r="C4" s="113"/>
      <c r="D4" s="115"/>
      <c r="E4" s="117"/>
      <c r="F4" s="119"/>
      <c r="G4" s="121"/>
    </row>
    <row r="5" spans="1:7" x14ac:dyDescent="0.25">
      <c r="A5" s="4" t="s">
        <v>10</v>
      </c>
      <c r="B5" s="5" t="s">
        <v>187</v>
      </c>
      <c r="C5" s="6"/>
      <c r="D5" s="7"/>
      <c r="E5" s="8"/>
      <c r="F5" s="8">
        <f>SUM(F6:F7)</f>
        <v>0</v>
      </c>
      <c r="G5" s="9">
        <f>SUM(G6:G7)</f>
        <v>0</v>
      </c>
    </row>
    <row r="6" spans="1:7" x14ac:dyDescent="0.25">
      <c r="A6" s="10" t="s">
        <v>11</v>
      </c>
      <c r="B6" s="11" t="s">
        <v>12</v>
      </c>
      <c r="C6" s="12" t="s">
        <v>13</v>
      </c>
      <c r="D6" s="13">
        <v>12500</v>
      </c>
      <c r="E6" s="14"/>
      <c r="F6" s="15">
        <f>D6*E6</f>
        <v>0</v>
      </c>
      <c r="G6" s="16">
        <f>F6*1.2</f>
        <v>0</v>
      </c>
    </row>
    <row r="7" spans="1:7" x14ac:dyDescent="0.25">
      <c r="A7" s="10" t="s">
        <v>14</v>
      </c>
      <c r="B7" s="11" t="s">
        <v>15</v>
      </c>
      <c r="C7" s="17" t="s">
        <v>16</v>
      </c>
      <c r="D7" s="13">
        <v>11000</v>
      </c>
      <c r="E7" s="18"/>
      <c r="F7" s="15">
        <f>D7*E7</f>
        <v>0</v>
      </c>
      <c r="G7" s="16">
        <f t="shared" ref="G7:G79" si="0">F7*1.2</f>
        <v>0</v>
      </c>
    </row>
    <row r="8" spans="1:7" x14ac:dyDescent="0.25">
      <c r="A8" s="81" t="s">
        <v>17</v>
      </c>
      <c r="B8" s="82" t="s">
        <v>18</v>
      </c>
      <c r="C8" s="83"/>
      <c r="D8" s="84" t="s">
        <v>19</v>
      </c>
      <c r="E8" s="85"/>
      <c r="F8" s="85"/>
      <c r="G8" s="86"/>
    </row>
    <row r="9" spans="1:7" x14ac:dyDescent="0.25">
      <c r="A9" s="21" t="s">
        <v>20</v>
      </c>
      <c r="B9" s="5" t="s">
        <v>21</v>
      </c>
      <c r="C9" s="19"/>
      <c r="D9" s="20"/>
      <c r="E9" s="8"/>
      <c r="F9" s="8">
        <f>SUM(F10:F20)</f>
        <v>0</v>
      </c>
      <c r="G9" s="9">
        <f>SUM(G10:G20)</f>
        <v>0</v>
      </c>
    </row>
    <row r="10" spans="1:7" x14ac:dyDescent="0.25">
      <c r="A10" s="22" t="s">
        <v>22</v>
      </c>
      <c r="B10" s="23" t="s">
        <v>23</v>
      </c>
      <c r="C10" s="17" t="s">
        <v>16</v>
      </c>
      <c r="D10" s="13">
        <v>225000</v>
      </c>
      <c r="E10" s="14"/>
      <c r="F10" s="15">
        <f t="shared" ref="F10:F15" si="1">D10*E10</f>
        <v>0</v>
      </c>
      <c r="G10" s="16">
        <f t="shared" si="0"/>
        <v>0</v>
      </c>
    </row>
    <row r="11" spans="1:7" x14ac:dyDescent="0.25">
      <c r="A11" s="22" t="s">
        <v>24</v>
      </c>
      <c r="B11" s="23" t="s">
        <v>25</v>
      </c>
      <c r="C11" s="17" t="s">
        <v>13</v>
      </c>
      <c r="D11" s="13">
        <v>9250</v>
      </c>
      <c r="E11" s="18"/>
      <c r="F11" s="15">
        <f t="shared" si="1"/>
        <v>0</v>
      </c>
      <c r="G11" s="16">
        <f t="shared" si="0"/>
        <v>0</v>
      </c>
    </row>
    <row r="12" spans="1:7" x14ac:dyDescent="0.25">
      <c r="A12" s="22" t="s">
        <v>26</v>
      </c>
      <c r="B12" s="23" t="s">
        <v>27</v>
      </c>
      <c r="C12" s="17" t="s">
        <v>16</v>
      </c>
      <c r="D12" s="13">
        <f>D10</f>
        <v>225000</v>
      </c>
      <c r="E12" s="14"/>
      <c r="F12" s="15">
        <f t="shared" si="1"/>
        <v>0</v>
      </c>
      <c r="G12" s="16">
        <f t="shared" si="0"/>
        <v>0</v>
      </c>
    </row>
    <row r="13" spans="1:7" x14ac:dyDescent="0.25">
      <c r="A13" s="22" t="s">
        <v>28</v>
      </c>
      <c r="B13" s="23" t="s">
        <v>29</v>
      </c>
      <c r="C13" s="17" t="s">
        <v>13</v>
      </c>
      <c r="D13" s="13">
        <v>106800</v>
      </c>
      <c r="E13" s="14"/>
      <c r="F13" s="15">
        <f t="shared" si="1"/>
        <v>0</v>
      </c>
      <c r="G13" s="16">
        <f t="shared" si="0"/>
        <v>0</v>
      </c>
    </row>
    <row r="14" spans="1:7" x14ac:dyDescent="0.25">
      <c r="A14" s="22" t="s">
        <v>30</v>
      </c>
      <c r="B14" s="23" t="s">
        <v>31</v>
      </c>
      <c r="C14" s="17" t="s">
        <v>16</v>
      </c>
      <c r="D14" s="13">
        <v>320</v>
      </c>
      <c r="E14" s="18"/>
      <c r="F14" s="15">
        <f t="shared" si="1"/>
        <v>0</v>
      </c>
      <c r="G14" s="16">
        <f t="shared" si="0"/>
        <v>0</v>
      </c>
    </row>
    <row r="15" spans="1:7" x14ac:dyDescent="0.25">
      <c r="A15" s="22" t="s">
        <v>32</v>
      </c>
      <c r="B15" s="11" t="s">
        <v>33</v>
      </c>
      <c r="C15" s="12" t="s">
        <v>13</v>
      </c>
      <c r="D15" s="13">
        <v>20445</v>
      </c>
      <c r="E15" s="18"/>
      <c r="F15" s="15">
        <f t="shared" si="1"/>
        <v>0</v>
      </c>
      <c r="G15" s="16">
        <f t="shared" si="0"/>
        <v>0</v>
      </c>
    </row>
    <row r="16" spans="1:7" x14ac:dyDescent="0.25">
      <c r="A16" s="22" t="s">
        <v>34</v>
      </c>
      <c r="B16" s="23" t="s">
        <v>35</v>
      </c>
      <c r="C16" s="17" t="s">
        <v>16</v>
      </c>
      <c r="D16" s="13">
        <v>29450</v>
      </c>
      <c r="E16" s="18"/>
      <c r="F16" s="18"/>
      <c r="G16" s="24"/>
    </row>
    <row r="17" spans="1:7" x14ac:dyDescent="0.25">
      <c r="A17" s="22" t="s">
        <v>36</v>
      </c>
      <c r="B17" s="23" t="s">
        <v>37</v>
      </c>
      <c r="C17" s="17" t="s">
        <v>16</v>
      </c>
      <c r="D17" s="13">
        <v>29450</v>
      </c>
      <c r="E17" s="18"/>
      <c r="F17" s="15">
        <f>E17*D17</f>
        <v>0</v>
      </c>
      <c r="G17" s="16">
        <f t="shared" si="0"/>
        <v>0</v>
      </c>
    </row>
    <row r="18" spans="1:7" x14ac:dyDescent="0.25">
      <c r="A18" s="22" t="s">
        <v>38</v>
      </c>
      <c r="B18" s="23" t="s">
        <v>39</v>
      </c>
      <c r="C18" s="17" t="s">
        <v>40</v>
      </c>
      <c r="D18" s="13">
        <v>38285</v>
      </c>
      <c r="E18" s="18"/>
      <c r="F18" s="15">
        <f>E18*D18</f>
        <v>0</v>
      </c>
      <c r="G18" s="16">
        <f t="shared" si="0"/>
        <v>0</v>
      </c>
    </row>
    <row r="19" spans="1:7" x14ac:dyDescent="0.25">
      <c r="A19" s="22" t="s">
        <v>41</v>
      </c>
      <c r="B19" s="23" t="s">
        <v>42</v>
      </c>
      <c r="C19" s="17" t="s">
        <v>16</v>
      </c>
      <c r="D19" s="13">
        <v>29450</v>
      </c>
      <c r="E19" s="18"/>
      <c r="F19" s="15">
        <f>E19*D19</f>
        <v>0</v>
      </c>
      <c r="G19" s="16">
        <f t="shared" si="0"/>
        <v>0</v>
      </c>
    </row>
    <row r="20" spans="1:7" x14ac:dyDescent="0.25">
      <c r="A20" s="22" t="s">
        <v>43</v>
      </c>
      <c r="B20" s="23" t="s">
        <v>44</v>
      </c>
      <c r="C20" s="17" t="s">
        <v>16</v>
      </c>
      <c r="D20" s="13">
        <v>29450</v>
      </c>
      <c r="E20" s="18"/>
      <c r="F20" s="15">
        <f>D20*E20</f>
        <v>0</v>
      </c>
      <c r="G20" s="16">
        <f t="shared" si="0"/>
        <v>0</v>
      </c>
    </row>
    <row r="21" spans="1:7" x14ac:dyDescent="0.25">
      <c r="A21" s="21" t="s">
        <v>45</v>
      </c>
      <c r="B21" s="25" t="s">
        <v>46</v>
      </c>
      <c r="C21" s="19"/>
      <c r="D21" s="19"/>
      <c r="E21" s="19"/>
      <c r="F21" s="8">
        <f>SUM(F22:F33)</f>
        <v>0</v>
      </c>
      <c r="G21" s="9">
        <f>SUM(G22:G33)</f>
        <v>0</v>
      </c>
    </row>
    <row r="22" spans="1:7" x14ac:dyDescent="0.25">
      <c r="A22" s="22" t="s">
        <v>47</v>
      </c>
      <c r="B22" s="26" t="s">
        <v>48</v>
      </c>
      <c r="C22" s="27" t="s">
        <v>16</v>
      </c>
      <c r="D22" s="28">
        <v>21360</v>
      </c>
      <c r="E22" s="29"/>
      <c r="F22" s="15">
        <f>D22*E22</f>
        <v>0</v>
      </c>
      <c r="G22" s="16">
        <f>F22*1.2</f>
        <v>0</v>
      </c>
    </row>
    <row r="23" spans="1:7" x14ac:dyDescent="0.25">
      <c r="A23" s="22" t="s">
        <v>49</v>
      </c>
      <c r="B23" s="26" t="s">
        <v>50</v>
      </c>
      <c r="C23" s="27" t="s">
        <v>16</v>
      </c>
      <c r="D23" s="28">
        <v>53515</v>
      </c>
      <c r="E23" s="30"/>
      <c r="F23" s="30"/>
      <c r="G23" s="31"/>
    </row>
    <row r="24" spans="1:7" x14ac:dyDescent="0.25">
      <c r="A24" s="22" t="s">
        <v>51</v>
      </c>
      <c r="B24" s="26" t="s">
        <v>52</v>
      </c>
      <c r="C24" s="27" t="s">
        <v>16</v>
      </c>
      <c r="D24" s="28">
        <v>53515</v>
      </c>
      <c r="E24" s="18"/>
      <c r="F24" s="15">
        <f t="shared" ref="F24:F31" si="2">D24*E24</f>
        <v>0</v>
      </c>
      <c r="G24" s="16">
        <f t="shared" si="0"/>
        <v>0</v>
      </c>
    </row>
    <row r="25" spans="1:7" x14ac:dyDescent="0.25">
      <c r="A25" s="22" t="s">
        <v>53</v>
      </c>
      <c r="B25" s="26" t="s">
        <v>54</v>
      </c>
      <c r="C25" s="27" t="s">
        <v>55</v>
      </c>
      <c r="D25" s="28">
        <v>96327</v>
      </c>
      <c r="E25" s="14"/>
      <c r="F25" s="15">
        <f>D25*E25</f>
        <v>0</v>
      </c>
      <c r="G25" s="16">
        <f t="shared" si="0"/>
        <v>0</v>
      </c>
    </row>
    <row r="26" spans="1:7" x14ac:dyDescent="0.25">
      <c r="A26" s="22" t="s">
        <v>56</v>
      </c>
      <c r="B26" s="26" t="s">
        <v>57</v>
      </c>
      <c r="C26" s="27" t="s">
        <v>16</v>
      </c>
      <c r="D26" s="28">
        <v>53515</v>
      </c>
      <c r="E26" s="18"/>
      <c r="F26" s="15">
        <f>D26*E26</f>
        <v>0</v>
      </c>
      <c r="G26" s="16">
        <f t="shared" si="0"/>
        <v>0</v>
      </c>
    </row>
    <row r="27" spans="1:7" ht="27" x14ac:dyDescent="0.25">
      <c r="A27" s="22" t="s">
        <v>58</v>
      </c>
      <c r="B27" s="23" t="s">
        <v>59</v>
      </c>
      <c r="C27" s="27" t="s">
        <v>16</v>
      </c>
      <c r="D27" s="28">
        <v>53400</v>
      </c>
      <c r="E27" s="18"/>
      <c r="F27" s="15">
        <f t="shared" si="2"/>
        <v>0</v>
      </c>
      <c r="G27" s="16">
        <f t="shared" si="0"/>
        <v>0</v>
      </c>
    </row>
    <row r="28" spans="1:7" x14ac:dyDescent="0.25">
      <c r="A28" s="22" t="s">
        <v>60</v>
      </c>
      <c r="B28" s="26" t="s">
        <v>61</v>
      </c>
      <c r="C28" s="27" t="s">
        <v>16</v>
      </c>
      <c r="D28" s="28">
        <v>78100</v>
      </c>
      <c r="E28" s="18"/>
      <c r="F28" s="15">
        <f t="shared" si="2"/>
        <v>0</v>
      </c>
      <c r="G28" s="16">
        <f t="shared" si="0"/>
        <v>0</v>
      </c>
    </row>
    <row r="29" spans="1:7" x14ac:dyDescent="0.25">
      <c r="A29" s="22" t="s">
        <v>62</v>
      </c>
      <c r="B29" s="26" t="s">
        <v>63</v>
      </c>
      <c r="C29" s="27" t="s">
        <v>16</v>
      </c>
      <c r="D29" s="28">
        <v>78010</v>
      </c>
      <c r="E29" s="14"/>
      <c r="F29" s="15">
        <f t="shared" si="2"/>
        <v>0</v>
      </c>
      <c r="G29" s="16">
        <f t="shared" si="0"/>
        <v>0</v>
      </c>
    </row>
    <row r="30" spans="1:7" x14ac:dyDescent="0.25">
      <c r="A30" s="22" t="s">
        <v>64</v>
      </c>
      <c r="B30" s="26" t="s">
        <v>65</v>
      </c>
      <c r="C30" s="27" t="s">
        <v>16</v>
      </c>
      <c r="D30" s="28">
        <v>34815</v>
      </c>
      <c r="E30" s="14"/>
      <c r="F30" s="15">
        <f t="shared" si="2"/>
        <v>0</v>
      </c>
      <c r="G30" s="16">
        <f t="shared" si="0"/>
        <v>0</v>
      </c>
    </row>
    <row r="31" spans="1:7" x14ac:dyDescent="0.25">
      <c r="A31" s="22" t="s">
        <v>66</v>
      </c>
      <c r="B31" s="26" t="s">
        <v>67</v>
      </c>
      <c r="C31" s="27" t="s">
        <v>16</v>
      </c>
      <c r="D31" s="28">
        <v>34815</v>
      </c>
      <c r="E31" s="14"/>
      <c r="F31" s="15">
        <f t="shared" si="2"/>
        <v>0</v>
      </c>
      <c r="G31" s="16">
        <f t="shared" si="0"/>
        <v>0</v>
      </c>
    </row>
    <row r="32" spans="1:7" x14ac:dyDescent="0.25">
      <c r="A32" s="22" t="s">
        <v>68</v>
      </c>
      <c r="B32" s="23" t="s">
        <v>69</v>
      </c>
      <c r="C32" s="17" t="s">
        <v>16</v>
      </c>
      <c r="D32" s="28">
        <v>600</v>
      </c>
      <c r="E32" s="18"/>
      <c r="F32" s="15">
        <f>D32*E32</f>
        <v>0</v>
      </c>
      <c r="G32" s="16">
        <f t="shared" si="0"/>
        <v>0</v>
      </c>
    </row>
    <row r="33" spans="1:7" x14ac:dyDescent="0.25">
      <c r="A33" s="22" t="s">
        <v>70</v>
      </c>
      <c r="B33" s="23" t="s">
        <v>71</v>
      </c>
      <c r="C33" s="17" t="s">
        <v>16</v>
      </c>
      <c r="D33" s="28">
        <v>200</v>
      </c>
      <c r="E33" s="18"/>
      <c r="F33" s="15">
        <f>D33*E33</f>
        <v>0</v>
      </c>
      <c r="G33" s="16">
        <f t="shared" si="0"/>
        <v>0</v>
      </c>
    </row>
    <row r="34" spans="1:7" x14ac:dyDescent="0.25">
      <c r="A34" s="21" t="s">
        <v>72</v>
      </c>
      <c r="B34" s="25" t="s">
        <v>73</v>
      </c>
      <c r="C34" s="19"/>
      <c r="D34" s="19"/>
      <c r="E34" s="19"/>
      <c r="F34" s="75">
        <f>SUM(F35:F64)</f>
        <v>0</v>
      </c>
      <c r="G34" s="87">
        <f>SUM(G35:G64)</f>
        <v>0</v>
      </c>
    </row>
    <row r="35" spans="1:7" x14ac:dyDescent="0.25">
      <c r="A35" s="32" t="s">
        <v>74</v>
      </c>
      <c r="B35" s="26" t="s">
        <v>75</v>
      </c>
      <c r="C35" s="33" t="s">
        <v>16</v>
      </c>
      <c r="D35" s="28">
        <v>1085</v>
      </c>
      <c r="E35" s="14"/>
      <c r="F35" s="15">
        <f t="shared" ref="F35:F79" si="3">D35*E35</f>
        <v>0</v>
      </c>
      <c r="G35" s="16">
        <f t="shared" si="0"/>
        <v>0</v>
      </c>
    </row>
    <row r="36" spans="1:7" x14ac:dyDescent="0.25">
      <c r="A36" s="32" t="s">
        <v>76</v>
      </c>
      <c r="B36" s="26" t="s">
        <v>77</v>
      </c>
      <c r="C36" s="33" t="s">
        <v>78</v>
      </c>
      <c r="D36" s="28">
        <v>1640</v>
      </c>
      <c r="E36" s="14"/>
      <c r="F36" s="15">
        <f t="shared" si="3"/>
        <v>0</v>
      </c>
      <c r="G36" s="16">
        <f t="shared" si="0"/>
        <v>0</v>
      </c>
    </row>
    <row r="37" spans="1:7" x14ac:dyDescent="0.25">
      <c r="A37" s="32" t="s">
        <v>79</v>
      </c>
      <c r="B37" s="26" t="s">
        <v>80</v>
      </c>
      <c r="C37" s="27" t="s">
        <v>16</v>
      </c>
      <c r="D37" s="28">
        <v>165</v>
      </c>
      <c r="E37" s="14"/>
      <c r="F37" s="15">
        <f t="shared" si="3"/>
        <v>0</v>
      </c>
      <c r="G37" s="16">
        <f t="shared" si="0"/>
        <v>0</v>
      </c>
    </row>
    <row r="38" spans="1:7" x14ac:dyDescent="0.25">
      <c r="A38" s="32" t="s">
        <v>81</v>
      </c>
      <c r="B38" s="26" t="s">
        <v>82</v>
      </c>
      <c r="C38" s="27" t="s">
        <v>13</v>
      </c>
      <c r="D38" s="28">
        <v>10</v>
      </c>
      <c r="E38" s="14"/>
      <c r="F38" s="15">
        <f t="shared" si="3"/>
        <v>0</v>
      </c>
      <c r="G38" s="16">
        <f t="shared" si="0"/>
        <v>0</v>
      </c>
    </row>
    <row r="39" spans="1:7" x14ac:dyDescent="0.25">
      <c r="A39" s="32" t="s">
        <v>83</v>
      </c>
      <c r="B39" s="26" t="s">
        <v>84</v>
      </c>
      <c r="C39" s="33" t="s">
        <v>16</v>
      </c>
      <c r="D39" s="28">
        <v>120</v>
      </c>
      <c r="E39" s="14"/>
      <c r="F39" s="15">
        <f t="shared" si="3"/>
        <v>0</v>
      </c>
      <c r="G39" s="16">
        <f t="shared" si="0"/>
        <v>0</v>
      </c>
    </row>
    <row r="40" spans="1:7" x14ac:dyDescent="0.25">
      <c r="A40" s="32" t="s">
        <v>85</v>
      </c>
      <c r="B40" s="26" t="s">
        <v>86</v>
      </c>
      <c r="C40" s="33" t="s">
        <v>16</v>
      </c>
      <c r="D40" s="28">
        <v>120</v>
      </c>
      <c r="E40" s="18"/>
      <c r="F40" s="15">
        <f t="shared" si="3"/>
        <v>0</v>
      </c>
      <c r="G40" s="16">
        <f t="shared" si="0"/>
        <v>0</v>
      </c>
    </row>
    <row r="41" spans="1:7" x14ac:dyDescent="0.25">
      <c r="A41" s="32" t="s">
        <v>87</v>
      </c>
      <c r="B41" s="26" t="s">
        <v>88</v>
      </c>
      <c r="C41" s="33" t="s">
        <v>16</v>
      </c>
      <c r="D41" s="28">
        <v>120</v>
      </c>
      <c r="E41" s="18"/>
      <c r="F41" s="15">
        <f t="shared" si="3"/>
        <v>0</v>
      </c>
      <c r="G41" s="16">
        <f t="shared" si="0"/>
        <v>0</v>
      </c>
    </row>
    <row r="42" spans="1:7" x14ac:dyDescent="0.25">
      <c r="A42" s="32" t="s">
        <v>89</v>
      </c>
      <c r="B42" s="26" t="s">
        <v>90</v>
      </c>
      <c r="C42" s="33" t="s">
        <v>16</v>
      </c>
      <c r="D42" s="28">
        <v>120</v>
      </c>
      <c r="E42" s="18"/>
      <c r="F42" s="15">
        <f>D42*E42</f>
        <v>0</v>
      </c>
      <c r="G42" s="16">
        <f>F42*1.2</f>
        <v>0</v>
      </c>
    </row>
    <row r="43" spans="1:7" x14ac:dyDescent="0.25">
      <c r="A43" s="34" t="s">
        <v>91</v>
      </c>
      <c r="B43" s="26" t="s">
        <v>92</v>
      </c>
      <c r="C43" s="33" t="s">
        <v>78</v>
      </c>
      <c r="D43" s="28">
        <v>2200</v>
      </c>
      <c r="E43" s="18"/>
      <c r="F43" s="15">
        <f t="shared" si="3"/>
        <v>0</v>
      </c>
      <c r="G43" s="16">
        <f t="shared" si="0"/>
        <v>0</v>
      </c>
    </row>
    <row r="44" spans="1:7" x14ac:dyDescent="0.25">
      <c r="A44" s="34" t="s">
        <v>93</v>
      </c>
      <c r="B44" s="26" t="s">
        <v>94</v>
      </c>
      <c r="C44" s="27" t="s">
        <v>16</v>
      </c>
      <c r="D44" s="28">
        <v>1010</v>
      </c>
      <c r="E44" s="18"/>
      <c r="F44" s="15">
        <f t="shared" si="3"/>
        <v>0</v>
      </c>
      <c r="G44" s="16">
        <f t="shared" si="0"/>
        <v>0</v>
      </c>
    </row>
    <row r="45" spans="1:7" x14ac:dyDescent="0.25">
      <c r="A45" s="34" t="s">
        <v>95</v>
      </c>
      <c r="B45" s="23" t="s">
        <v>96</v>
      </c>
      <c r="C45" s="33" t="s">
        <v>78</v>
      </c>
      <c r="D45" s="28">
        <v>30</v>
      </c>
      <c r="E45" s="18"/>
      <c r="F45" s="15">
        <f t="shared" si="3"/>
        <v>0</v>
      </c>
      <c r="G45" s="16">
        <f t="shared" si="0"/>
        <v>0</v>
      </c>
    </row>
    <row r="46" spans="1:7" x14ac:dyDescent="0.25">
      <c r="A46" s="34" t="s">
        <v>97</v>
      </c>
      <c r="B46" s="23" t="s">
        <v>98</v>
      </c>
      <c r="C46" s="17" t="s">
        <v>3</v>
      </c>
      <c r="D46" s="28">
        <v>600</v>
      </c>
      <c r="E46" s="18"/>
      <c r="F46" s="15">
        <f t="shared" si="3"/>
        <v>0</v>
      </c>
      <c r="G46" s="16">
        <f t="shared" si="0"/>
        <v>0</v>
      </c>
    </row>
    <row r="47" spans="1:7" x14ac:dyDescent="0.25">
      <c r="A47" s="34" t="s">
        <v>99</v>
      </c>
      <c r="B47" s="23" t="s">
        <v>100</v>
      </c>
      <c r="C47" s="33" t="s">
        <v>78</v>
      </c>
      <c r="D47" s="28">
        <v>27</v>
      </c>
      <c r="E47" s="18"/>
      <c r="F47" s="15">
        <f t="shared" si="3"/>
        <v>0</v>
      </c>
      <c r="G47" s="16">
        <f t="shared" si="0"/>
        <v>0</v>
      </c>
    </row>
    <row r="48" spans="1:7" x14ac:dyDescent="0.25">
      <c r="A48" s="34" t="s">
        <v>101</v>
      </c>
      <c r="B48" s="23" t="s">
        <v>102</v>
      </c>
      <c r="C48" s="17" t="s">
        <v>16</v>
      </c>
      <c r="D48" s="28">
        <v>6</v>
      </c>
      <c r="E48" s="18"/>
      <c r="F48" s="15">
        <f t="shared" si="3"/>
        <v>0</v>
      </c>
      <c r="G48" s="16">
        <f t="shared" si="0"/>
        <v>0</v>
      </c>
    </row>
    <row r="49" spans="1:7" x14ac:dyDescent="0.25">
      <c r="A49" s="34" t="s">
        <v>103</v>
      </c>
      <c r="B49" s="26" t="s">
        <v>104</v>
      </c>
      <c r="C49" s="17" t="s">
        <v>3</v>
      </c>
      <c r="D49" s="28">
        <v>1</v>
      </c>
      <c r="E49" s="18"/>
      <c r="F49" s="35"/>
      <c r="G49" s="36"/>
    </row>
    <row r="50" spans="1:7" x14ac:dyDescent="0.25">
      <c r="A50" s="32" t="s">
        <v>105</v>
      </c>
      <c r="B50" s="37" t="s">
        <v>106</v>
      </c>
      <c r="C50" s="38" t="s">
        <v>107</v>
      </c>
      <c r="D50" s="39">
        <v>2</v>
      </c>
      <c r="E50" s="40"/>
      <c r="F50" s="16">
        <f>E50*D50</f>
        <v>0</v>
      </c>
      <c r="G50" s="16">
        <f t="shared" si="0"/>
        <v>0</v>
      </c>
    </row>
    <row r="51" spans="1:7" x14ac:dyDescent="0.25">
      <c r="A51" s="32" t="s">
        <v>108</v>
      </c>
      <c r="B51" s="41" t="s">
        <v>109</v>
      </c>
      <c r="C51" s="38" t="s">
        <v>107</v>
      </c>
      <c r="D51" s="42">
        <v>15</v>
      </c>
      <c r="E51" s="43"/>
      <c r="F51" s="16">
        <f t="shared" ref="F51:F56" si="4">E51*D51</f>
        <v>0</v>
      </c>
      <c r="G51" s="16">
        <f t="shared" si="0"/>
        <v>0</v>
      </c>
    </row>
    <row r="52" spans="1:7" x14ac:dyDescent="0.25">
      <c r="A52" s="32" t="s">
        <v>110</v>
      </c>
      <c r="B52" s="37" t="s">
        <v>111</v>
      </c>
      <c r="C52" s="38" t="s">
        <v>107</v>
      </c>
      <c r="D52" s="39">
        <v>2</v>
      </c>
      <c r="E52" s="40"/>
      <c r="F52" s="16">
        <f t="shared" si="4"/>
        <v>0</v>
      </c>
      <c r="G52" s="16">
        <f t="shared" si="0"/>
        <v>0</v>
      </c>
    </row>
    <row r="53" spans="1:7" x14ac:dyDescent="0.25">
      <c r="A53" s="32" t="s">
        <v>112</v>
      </c>
      <c r="B53" s="37" t="s">
        <v>113</v>
      </c>
      <c r="C53" s="38" t="s">
        <v>114</v>
      </c>
      <c r="D53" s="39">
        <v>43</v>
      </c>
      <c r="E53" s="40"/>
      <c r="F53" s="16">
        <f t="shared" si="4"/>
        <v>0</v>
      </c>
      <c r="G53" s="16">
        <f t="shared" si="0"/>
        <v>0</v>
      </c>
    </row>
    <row r="54" spans="1:7" x14ac:dyDescent="0.25">
      <c r="A54" s="32" t="s">
        <v>115</v>
      </c>
      <c r="B54" s="37" t="s">
        <v>116</v>
      </c>
      <c r="C54" s="38" t="s">
        <v>107</v>
      </c>
      <c r="D54" s="39">
        <v>11</v>
      </c>
      <c r="E54" s="40"/>
      <c r="F54" s="16">
        <f t="shared" si="4"/>
        <v>0</v>
      </c>
      <c r="G54" s="16">
        <f t="shared" si="0"/>
        <v>0</v>
      </c>
    </row>
    <row r="55" spans="1:7" x14ac:dyDescent="0.25">
      <c r="A55" s="32" t="s">
        <v>117</v>
      </c>
      <c r="B55" s="41" t="s">
        <v>118</v>
      </c>
      <c r="C55" s="44" t="s">
        <v>119</v>
      </c>
      <c r="D55" s="42">
        <v>5</v>
      </c>
      <c r="E55" s="43"/>
      <c r="F55" s="16">
        <f t="shared" si="4"/>
        <v>0</v>
      </c>
      <c r="G55" s="16">
        <f t="shared" si="0"/>
        <v>0</v>
      </c>
    </row>
    <row r="56" spans="1:7" x14ac:dyDescent="0.25">
      <c r="A56" s="32" t="s">
        <v>120</v>
      </c>
      <c r="B56" s="37" t="s">
        <v>121</v>
      </c>
      <c r="C56" s="38" t="s">
        <v>107</v>
      </c>
      <c r="D56" s="39">
        <v>2</v>
      </c>
      <c r="E56" s="40"/>
      <c r="F56" s="16">
        <f t="shared" si="4"/>
        <v>0</v>
      </c>
      <c r="G56" s="16">
        <f t="shared" si="0"/>
        <v>0</v>
      </c>
    </row>
    <row r="57" spans="1:7" x14ac:dyDescent="0.25">
      <c r="A57" s="32" t="s">
        <v>122</v>
      </c>
      <c r="B57" s="26" t="s">
        <v>123</v>
      </c>
      <c r="C57" s="17" t="s">
        <v>3</v>
      </c>
      <c r="D57" s="28">
        <v>1</v>
      </c>
      <c r="E57" s="35"/>
      <c r="F57" s="16"/>
      <c r="G57" s="36"/>
    </row>
    <row r="58" spans="1:7" x14ac:dyDescent="0.25">
      <c r="A58" s="32" t="s">
        <v>124</v>
      </c>
      <c r="B58" s="45" t="s">
        <v>106</v>
      </c>
      <c r="C58" s="38" t="s">
        <v>107</v>
      </c>
      <c r="D58" s="46">
        <v>2</v>
      </c>
      <c r="E58" s="47"/>
      <c r="F58" s="16">
        <f>E58*D58</f>
        <v>0</v>
      </c>
      <c r="G58" s="16">
        <f t="shared" si="0"/>
        <v>0</v>
      </c>
    </row>
    <row r="59" spans="1:7" x14ac:dyDescent="0.25">
      <c r="A59" s="32" t="s">
        <v>125</v>
      </c>
      <c r="B59" s="48" t="s">
        <v>109</v>
      </c>
      <c r="C59" s="38" t="s">
        <v>107</v>
      </c>
      <c r="D59" s="49">
        <v>7</v>
      </c>
      <c r="E59" s="50"/>
      <c r="F59" s="16">
        <f t="shared" ref="F59:F64" si="5">E59*D59</f>
        <v>0</v>
      </c>
      <c r="G59" s="16">
        <f t="shared" si="0"/>
        <v>0</v>
      </c>
    </row>
    <row r="60" spans="1:7" x14ac:dyDescent="0.25">
      <c r="A60" s="32" t="s">
        <v>126</v>
      </c>
      <c r="B60" s="45" t="s">
        <v>111</v>
      </c>
      <c r="C60" s="38" t="s">
        <v>107</v>
      </c>
      <c r="D60" s="46">
        <v>1.5</v>
      </c>
      <c r="E60" s="47"/>
      <c r="F60" s="16">
        <f t="shared" si="5"/>
        <v>0</v>
      </c>
      <c r="G60" s="16">
        <f t="shared" si="0"/>
        <v>0</v>
      </c>
    </row>
    <row r="61" spans="1:7" x14ac:dyDescent="0.25">
      <c r="A61" s="32" t="s">
        <v>127</v>
      </c>
      <c r="B61" s="45" t="s">
        <v>113</v>
      </c>
      <c r="C61" s="38" t="s">
        <v>114</v>
      </c>
      <c r="D61" s="46">
        <v>20</v>
      </c>
      <c r="E61" s="47"/>
      <c r="F61" s="16">
        <f t="shared" si="5"/>
        <v>0</v>
      </c>
      <c r="G61" s="16">
        <f t="shared" si="0"/>
        <v>0</v>
      </c>
    </row>
    <row r="62" spans="1:7" x14ac:dyDescent="0.25">
      <c r="A62" s="32" t="s">
        <v>128</v>
      </c>
      <c r="B62" s="48" t="s">
        <v>129</v>
      </c>
      <c r="C62" s="38" t="s">
        <v>114</v>
      </c>
      <c r="D62" s="49">
        <v>38</v>
      </c>
      <c r="E62" s="51"/>
      <c r="F62" s="16">
        <f t="shared" si="5"/>
        <v>0</v>
      </c>
      <c r="G62" s="16">
        <f t="shared" si="0"/>
        <v>0</v>
      </c>
    </row>
    <row r="63" spans="1:7" x14ac:dyDescent="0.25">
      <c r="A63" s="32" t="s">
        <v>130</v>
      </c>
      <c r="B63" s="37" t="s">
        <v>131</v>
      </c>
      <c r="C63" s="38" t="s">
        <v>107</v>
      </c>
      <c r="D63" s="46">
        <v>5</v>
      </c>
      <c r="E63" s="52"/>
      <c r="F63" s="16">
        <f t="shared" si="5"/>
        <v>0</v>
      </c>
      <c r="G63" s="16">
        <f t="shared" si="0"/>
        <v>0</v>
      </c>
    </row>
    <row r="64" spans="1:7" x14ac:dyDescent="0.25">
      <c r="A64" s="32" t="s">
        <v>132</v>
      </c>
      <c r="B64" s="45" t="s">
        <v>121</v>
      </c>
      <c r="C64" s="38" t="s">
        <v>107</v>
      </c>
      <c r="D64" s="46">
        <v>1</v>
      </c>
      <c r="E64" s="52"/>
      <c r="F64" s="16">
        <f t="shared" si="5"/>
        <v>0</v>
      </c>
      <c r="G64" s="16">
        <f t="shared" si="0"/>
        <v>0</v>
      </c>
    </row>
    <row r="65" spans="1:7" x14ac:dyDescent="0.25">
      <c r="A65" s="21" t="s">
        <v>133</v>
      </c>
      <c r="B65" s="5" t="s">
        <v>134</v>
      </c>
      <c r="C65" s="19"/>
      <c r="D65" s="53"/>
      <c r="E65" s="54"/>
      <c r="F65" s="75">
        <f>SUM(F66:F75)</f>
        <v>0</v>
      </c>
      <c r="G65" s="87">
        <f>SUM(G66:G75)</f>
        <v>0</v>
      </c>
    </row>
    <row r="66" spans="1:7" x14ac:dyDescent="0.25">
      <c r="A66" s="22" t="s">
        <v>135</v>
      </c>
      <c r="B66" s="55" t="s">
        <v>136</v>
      </c>
      <c r="C66" s="27" t="s">
        <v>16</v>
      </c>
      <c r="D66" s="28">
        <v>420</v>
      </c>
      <c r="E66" s="18"/>
      <c r="F66" s="15">
        <f t="shared" si="3"/>
        <v>0</v>
      </c>
      <c r="G66" s="16">
        <f t="shared" si="0"/>
        <v>0</v>
      </c>
    </row>
    <row r="67" spans="1:7" x14ac:dyDescent="0.25">
      <c r="A67" s="22" t="s">
        <v>137</v>
      </c>
      <c r="B67" s="55" t="s">
        <v>138</v>
      </c>
      <c r="C67" s="27" t="s">
        <v>16</v>
      </c>
      <c r="D67" s="28">
        <v>370</v>
      </c>
      <c r="E67" s="18"/>
      <c r="F67" s="15">
        <f t="shared" si="3"/>
        <v>0</v>
      </c>
      <c r="G67" s="16">
        <f t="shared" si="0"/>
        <v>0</v>
      </c>
    </row>
    <row r="68" spans="1:7" x14ac:dyDescent="0.25">
      <c r="A68" s="22" t="s">
        <v>139</v>
      </c>
      <c r="B68" s="55" t="s">
        <v>140</v>
      </c>
      <c r="C68" s="27" t="s">
        <v>13</v>
      </c>
      <c r="D68" s="28">
        <v>2010</v>
      </c>
      <c r="E68" s="18"/>
      <c r="F68" s="15">
        <f t="shared" si="3"/>
        <v>0</v>
      </c>
      <c r="G68" s="16">
        <f t="shared" si="0"/>
        <v>0</v>
      </c>
    </row>
    <row r="69" spans="1:7" x14ac:dyDescent="0.25">
      <c r="A69" s="22" t="s">
        <v>141</v>
      </c>
      <c r="B69" s="55" t="s">
        <v>142</v>
      </c>
      <c r="C69" s="27" t="s">
        <v>78</v>
      </c>
      <c r="D69" s="56">
        <v>630</v>
      </c>
      <c r="E69" s="18"/>
      <c r="F69" s="15">
        <f t="shared" si="3"/>
        <v>0</v>
      </c>
      <c r="G69" s="16">
        <f t="shared" si="0"/>
        <v>0</v>
      </c>
    </row>
    <row r="70" spans="1:7" x14ac:dyDescent="0.25">
      <c r="A70" s="22" t="s">
        <v>143</v>
      </c>
      <c r="B70" s="55" t="s">
        <v>144</v>
      </c>
      <c r="C70" s="27" t="s">
        <v>3</v>
      </c>
      <c r="D70" s="56">
        <v>6</v>
      </c>
      <c r="E70" s="18"/>
      <c r="F70" s="15">
        <f t="shared" si="3"/>
        <v>0</v>
      </c>
      <c r="G70" s="16">
        <f t="shared" si="0"/>
        <v>0</v>
      </c>
    </row>
    <row r="71" spans="1:7" x14ac:dyDescent="0.25">
      <c r="A71" s="22" t="s">
        <v>145</v>
      </c>
      <c r="B71" s="55" t="s">
        <v>146</v>
      </c>
      <c r="C71" s="27" t="s">
        <v>16</v>
      </c>
      <c r="D71" s="28">
        <v>12</v>
      </c>
      <c r="E71" s="18"/>
      <c r="F71" s="15">
        <f t="shared" si="3"/>
        <v>0</v>
      </c>
      <c r="G71" s="16">
        <f t="shared" si="0"/>
        <v>0</v>
      </c>
    </row>
    <row r="72" spans="1:7" x14ac:dyDescent="0.25">
      <c r="A72" s="22" t="s">
        <v>147</v>
      </c>
      <c r="B72" s="55" t="s">
        <v>148</v>
      </c>
      <c r="C72" s="27" t="s">
        <v>78</v>
      </c>
      <c r="D72" s="28">
        <v>22</v>
      </c>
      <c r="E72" s="18"/>
      <c r="F72" s="15">
        <f t="shared" si="3"/>
        <v>0</v>
      </c>
      <c r="G72" s="16">
        <f t="shared" si="0"/>
        <v>0</v>
      </c>
    </row>
    <row r="73" spans="1:7" x14ac:dyDescent="0.25">
      <c r="A73" s="22" t="s">
        <v>149</v>
      </c>
      <c r="B73" s="55" t="s">
        <v>150</v>
      </c>
      <c r="C73" s="27" t="s">
        <v>3</v>
      </c>
      <c r="D73" s="28">
        <v>1</v>
      </c>
      <c r="E73" s="18"/>
      <c r="F73" s="15">
        <f t="shared" si="3"/>
        <v>0</v>
      </c>
      <c r="G73" s="16">
        <f t="shared" si="0"/>
        <v>0</v>
      </c>
    </row>
    <row r="74" spans="1:7" x14ac:dyDescent="0.25">
      <c r="A74" s="22" t="s">
        <v>151</v>
      </c>
      <c r="B74" s="55" t="s">
        <v>152</v>
      </c>
      <c r="C74" s="27" t="s">
        <v>16</v>
      </c>
      <c r="D74" s="28">
        <v>1.5</v>
      </c>
      <c r="E74" s="18"/>
      <c r="F74" s="15">
        <f t="shared" si="3"/>
        <v>0</v>
      </c>
      <c r="G74" s="16">
        <f t="shared" si="0"/>
        <v>0</v>
      </c>
    </row>
    <row r="75" spans="1:7" x14ac:dyDescent="0.25">
      <c r="A75" s="22" t="s">
        <v>153</v>
      </c>
      <c r="B75" s="55" t="s">
        <v>154</v>
      </c>
      <c r="C75" s="27" t="s">
        <v>16</v>
      </c>
      <c r="D75" s="28">
        <v>5</v>
      </c>
      <c r="E75" s="18"/>
      <c r="F75" s="15">
        <f t="shared" si="3"/>
        <v>0</v>
      </c>
      <c r="G75" s="16">
        <f t="shared" si="0"/>
        <v>0</v>
      </c>
    </row>
    <row r="76" spans="1:7" x14ac:dyDescent="0.25">
      <c r="A76" s="21" t="s">
        <v>155</v>
      </c>
      <c r="B76" s="5" t="s">
        <v>156</v>
      </c>
      <c r="C76" s="19"/>
      <c r="D76" s="20"/>
      <c r="E76" s="8"/>
      <c r="F76" s="75">
        <f>SUM(F77:F79)</f>
        <v>0</v>
      </c>
      <c r="G76" s="87">
        <f>SUM(G77:G79)</f>
        <v>0</v>
      </c>
    </row>
    <row r="77" spans="1:7" x14ac:dyDescent="0.25">
      <c r="A77" s="57" t="s">
        <v>157</v>
      </c>
      <c r="B77" s="58" t="s">
        <v>158</v>
      </c>
      <c r="C77" s="59" t="s">
        <v>159</v>
      </c>
      <c r="D77" s="60">
        <v>4</v>
      </c>
      <c r="E77" s="61"/>
      <c r="F77" s="15">
        <f t="shared" si="3"/>
        <v>0</v>
      </c>
      <c r="G77" s="16">
        <f t="shared" si="0"/>
        <v>0</v>
      </c>
    </row>
    <row r="78" spans="1:7" x14ac:dyDescent="0.25">
      <c r="A78" s="57" t="s">
        <v>160</v>
      </c>
      <c r="B78" s="62" t="s">
        <v>161</v>
      </c>
      <c r="C78" s="63" t="s">
        <v>159</v>
      </c>
      <c r="D78" s="60">
        <v>14</v>
      </c>
      <c r="E78" s="64"/>
      <c r="F78" s="15">
        <f t="shared" si="3"/>
        <v>0</v>
      </c>
      <c r="G78" s="16">
        <f t="shared" si="0"/>
        <v>0</v>
      </c>
    </row>
    <row r="79" spans="1:7" x14ac:dyDescent="0.25">
      <c r="A79" s="57" t="s">
        <v>162</v>
      </c>
      <c r="B79" s="62" t="s">
        <v>163</v>
      </c>
      <c r="C79" s="63" t="s">
        <v>3</v>
      </c>
      <c r="D79" s="60">
        <v>1</v>
      </c>
      <c r="E79" s="64"/>
      <c r="F79" s="15">
        <f t="shared" si="3"/>
        <v>0</v>
      </c>
      <c r="G79" s="16">
        <f t="shared" si="0"/>
        <v>0</v>
      </c>
    </row>
    <row r="80" spans="1:7" x14ac:dyDescent="0.25">
      <c r="A80" s="21" t="s">
        <v>164</v>
      </c>
      <c r="B80" s="5" t="s">
        <v>188</v>
      </c>
      <c r="C80" s="19"/>
      <c r="D80" s="20"/>
      <c r="E80" s="65"/>
      <c r="F80" s="75">
        <f>SUM(F81:F95)</f>
        <v>0</v>
      </c>
      <c r="G80" s="87">
        <f>SUM(G81:G95)</f>
        <v>0</v>
      </c>
    </row>
    <row r="81" spans="1:7" x14ac:dyDescent="0.25">
      <c r="A81" s="57" t="s">
        <v>165</v>
      </c>
      <c r="B81" s="55" t="s">
        <v>170</v>
      </c>
      <c r="C81" s="27" t="s">
        <v>78</v>
      </c>
      <c r="D81" s="14">
        <v>90</v>
      </c>
      <c r="E81" s="68"/>
      <c r="F81" s="15">
        <f t="shared" ref="F81:F91" si="6">D81*E81</f>
        <v>0</v>
      </c>
      <c r="G81" s="16">
        <f t="shared" ref="G81:G91" si="7">F81*1.2</f>
        <v>0</v>
      </c>
    </row>
    <row r="82" spans="1:7" x14ac:dyDescent="0.25">
      <c r="A82" s="57" t="s">
        <v>166</v>
      </c>
      <c r="B82" s="55" t="s">
        <v>171</v>
      </c>
      <c r="C82" s="27" t="s">
        <v>78</v>
      </c>
      <c r="D82" s="14">
        <v>72</v>
      </c>
      <c r="E82" s="68"/>
      <c r="F82" s="15">
        <f t="shared" si="6"/>
        <v>0</v>
      </c>
      <c r="G82" s="16">
        <f t="shared" si="7"/>
        <v>0</v>
      </c>
    </row>
    <row r="83" spans="1:7" x14ac:dyDescent="0.25">
      <c r="A83" s="57" t="s">
        <v>167</v>
      </c>
      <c r="B83" s="55" t="s">
        <v>172</v>
      </c>
      <c r="C83" s="27" t="s">
        <v>78</v>
      </c>
      <c r="D83" s="14">
        <v>82</v>
      </c>
      <c r="E83" s="68"/>
      <c r="F83" s="15">
        <f t="shared" si="6"/>
        <v>0</v>
      </c>
      <c r="G83" s="16">
        <f t="shared" si="7"/>
        <v>0</v>
      </c>
    </row>
    <row r="84" spans="1:7" x14ac:dyDescent="0.25">
      <c r="A84" s="57" t="s">
        <v>168</v>
      </c>
      <c r="B84" s="55" t="s">
        <v>173</v>
      </c>
      <c r="C84" s="69" t="s">
        <v>16</v>
      </c>
      <c r="D84" s="14">
        <v>70.694999999999993</v>
      </c>
      <c r="E84" s="68"/>
      <c r="F84" s="15">
        <f t="shared" si="6"/>
        <v>0</v>
      </c>
      <c r="G84" s="16">
        <f t="shared" si="7"/>
        <v>0</v>
      </c>
    </row>
    <row r="85" spans="1:7" x14ac:dyDescent="0.25">
      <c r="A85" s="57" t="s">
        <v>169</v>
      </c>
      <c r="B85" s="55" t="s">
        <v>174</v>
      </c>
      <c r="C85" s="69" t="s">
        <v>3</v>
      </c>
      <c r="D85" s="66">
        <v>9</v>
      </c>
      <c r="E85" s="68"/>
      <c r="F85" s="15">
        <f t="shared" si="6"/>
        <v>0</v>
      </c>
      <c r="G85" s="16">
        <f t="shared" si="7"/>
        <v>0</v>
      </c>
    </row>
    <row r="86" spans="1:7" x14ac:dyDescent="0.25">
      <c r="A86" s="57" t="s">
        <v>190</v>
      </c>
      <c r="B86" s="55" t="s">
        <v>175</v>
      </c>
      <c r="C86" s="67" t="s">
        <v>16</v>
      </c>
      <c r="D86" s="14">
        <v>4.5</v>
      </c>
      <c r="E86" s="68"/>
      <c r="F86" s="15">
        <f t="shared" si="6"/>
        <v>0</v>
      </c>
      <c r="G86" s="16">
        <f t="shared" si="7"/>
        <v>0</v>
      </c>
    </row>
    <row r="87" spans="1:7" x14ac:dyDescent="0.25">
      <c r="A87" s="57" t="s">
        <v>191</v>
      </c>
      <c r="B87" s="55" t="s">
        <v>176</v>
      </c>
      <c r="C87" s="67" t="s">
        <v>3</v>
      </c>
      <c r="D87" s="66">
        <v>9</v>
      </c>
      <c r="E87" s="68"/>
      <c r="F87" s="15">
        <f t="shared" si="6"/>
        <v>0</v>
      </c>
      <c r="G87" s="16">
        <f t="shared" si="7"/>
        <v>0</v>
      </c>
    </row>
    <row r="88" spans="1:7" x14ac:dyDescent="0.25">
      <c r="A88" s="57" t="s">
        <v>192</v>
      </c>
      <c r="B88" s="55" t="s">
        <v>177</v>
      </c>
      <c r="C88" s="67" t="s">
        <v>3</v>
      </c>
      <c r="D88" s="66">
        <v>9</v>
      </c>
      <c r="E88" s="68"/>
      <c r="F88" s="15">
        <f t="shared" si="6"/>
        <v>0</v>
      </c>
      <c r="G88" s="16">
        <f t="shared" si="7"/>
        <v>0</v>
      </c>
    </row>
    <row r="89" spans="1:7" x14ac:dyDescent="0.25">
      <c r="A89" s="57" t="s">
        <v>193</v>
      </c>
      <c r="B89" s="55" t="s">
        <v>178</v>
      </c>
      <c r="C89" s="27" t="s">
        <v>78</v>
      </c>
      <c r="D89" s="14">
        <v>9</v>
      </c>
      <c r="E89" s="68"/>
      <c r="F89" s="15">
        <f t="shared" si="6"/>
        <v>0</v>
      </c>
      <c r="G89" s="16">
        <f t="shared" si="7"/>
        <v>0</v>
      </c>
    </row>
    <row r="90" spans="1:7" x14ac:dyDescent="0.25">
      <c r="A90" s="57" t="s">
        <v>194</v>
      </c>
      <c r="B90" s="55" t="s">
        <v>179</v>
      </c>
      <c r="C90" s="67" t="s">
        <v>3</v>
      </c>
      <c r="D90" s="66">
        <v>9</v>
      </c>
      <c r="E90" s="68"/>
      <c r="F90" s="15">
        <f t="shared" si="6"/>
        <v>0</v>
      </c>
      <c r="G90" s="16">
        <f t="shared" si="7"/>
        <v>0</v>
      </c>
    </row>
    <row r="91" spans="1:7" x14ac:dyDescent="0.25">
      <c r="A91" s="57" t="s">
        <v>195</v>
      </c>
      <c r="B91" s="55" t="s">
        <v>180</v>
      </c>
      <c r="C91" s="67" t="s">
        <v>3</v>
      </c>
      <c r="D91" s="66">
        <v>9</v>
      </c>
      <c r="E91" s="68"/>
      <c r="F91" s="15">
        <f t="shared" si="6"/>
        <v>0</v>
      </c>
      <c r="G91" s="16">
        <f t="shared" si="7"/>
        <v>0</v>
      </c>
    </row>
    <row r="92" spans="1:7" x14ac:dyDescent="0.25">
      <c r="A92" s="57" t="s">
        <v>196</v>
      </c>
      <c r="B92" s="70" t="s">
        <v>183</v>
      </c>
      <c r="C92" s="67"/>
      <c r="D92" s="66"/>
      <c r="E92" s="2"/>
      <c r="F92" s="1"/>
      <c r="G92" s="72"/>
    </row>
    <row r="93" spans="1:7" x14ac:dyDescent="0.25">
      <c r="A93" s="57"/>
      <c r="B93" s="55" t="s">
        <v>184</v>
      </c>
      <c r="C93" s="67" t="s">
        <v>16</v>
      </c>
      <c r="D93" s="14">
        <v>47.85</v>
      </c>
      <c r="E93" s="68"/>
      <c r="F93" s="15">
        <f>D93*E93</f>
        <v>0</v>
      </c>
      <c r="G93" s="16">
        <f>F93*1.2</f>
        <v>0</v>
      </c>
    </row>
    <row r="94" spans="1:7" x14ac:dyDescent="0.25">
      <c r="A94" s="57" t="s">
        <v>196</v>
      </c>
      <c r="B94" s="70" t="s">
        <v>185</v>
      </c>
      <c r="C94" s="67"/>
      <c r="D94" s="14"/>
      <c r="E94" s="68"/>
      <c r="F94" s="71"/>
      <c r="G94" s="73"/>
    </row>
    <row r="95" spans="1:7" x14ac:dyDescent="0.25">
      <c r="A95" s="57"/>
      <c r="B95" s="55" t="s">
        <v>186</v>
      </c>
      <c r="C95" s="27" t="s">
        <v>78</v>
      </c>
      <c r="D95" s="14">
        <v>1118</v>
      </c>
      <c r="E95" s="68"/>
      <c r="F95" s="15">
        <f>D95*E95</f>
        <v>0</v>
      </c>
      <c r="G95" s="16">
        <f>F95*1.2</f>
        <v>0</v>
      </c>
    </row>
    <row r="96" spans="1:7" x14ac:dyDescent="0.25">
      <c r="A96" s="57"/>
      <c r="B96" s="62"/>
      <c r="C96" s="63"/>
      <c r="D96" s="60"/>
      <c r="E96" s="64"/>
      <c r="F96" s="15"/>
      <c r="G96" s="16"/>
    </row>
    <row r="97" spans="1:9" x14ac:dyDescent="0.25">
      <c r="A97" s="57" t="s">
        <v>196</v>
      </c>
      <c r="B97" s="76" t="s">
        <v>181</v>
      </c>
      <c r="C97" s="77"/>
      <c r="D97" s="78"/>
      <c r="E97" s="79"/>
      <c r="F97" s="80">
        <f>SUM(F98:F98)</f>
        <v>0</v>
      </c>
      <c r="G97" s="88">
        <f>SUM(G98:G98)</f>
        <v>0</v>
      </c>
    </row>
    <row r="98" spans="1:9" x14ac:dyDescent="0.25">
      <c r="A98" s="57"/>
      <c r="B98" s="55" t="s">
        <v>182</v>
      </c>
      <c r="C98" s="67" t="s">
        <v>3</v>
      </c>
      <c r="D98" s="66">
        <v>9</v>
      </c>
      <c r="E98" s="68"/>
      <c r="F98" s="15">
        <f>D98*E98</f>
        <v>0</v>
      </c>
      <c r="G98" s="16">
        <f>F98*1.2</f>
        <v>0</v>
      </c>
    </row>
    <row r="99" spans="1:9" ht="15.75" thickBot="1" x14ac:dyDescent="0.3">
      <c r="A99" s="57"/>
      <c r="B99" s="62"/>
      <c r="C99" s="63"/>
      <c r="D99" s="60"/>
      <c r="E99" s="64"/>
      <c r="F99" s="64"/>
      <c r="G99" s="89"/>
    </row>
    <row r="100" spans="1:9" ht="15.75" thickBot="1" x14ac:dyDescent="0.3">
      <c r="A100" s="74"/>
      <c r="B100" s="100" t="s">
        <v>189</v>
      </c>
      <c r="C100" s="101"/>
      <c r="D100" s="101"/>
      <c r="E100" s="102"/>
      <c r="F100" s="91">
        <f>F97+F80+F76+F65+F34+F21+F9+F5</f>
        <v>0</v>
      </c>
      <c r="G100" s="91">
        <f>G97+G80+G76+G65+G34+G21+G9+G5</f>
        <v>0</v>
      </c>
    </row>
    <row r="101" spans="1:9" x14ac:dyDescent="0.25">
      <c r="A101" s="90"/>
      <c r="B101" s="96" t="s">
        <v>197</v>
      </c>
      <c r="C101" s="97"/>
      <c r="D101" s="97"/>
      <c r="E101" s="97"/>
      <c r="F101" s="92"/>
      <c r="G101" s="93"/>
    </row>
    <row r="102" spans="1:9" ht="15.75" thickBot="1" x14ac:dyDescent="0.3">
      <c r="A102" s="90"/>
      <c r="B102" s="98" t="s">
        <v>198</v>
      </c>
      <c r="C102" s="99"/>
      <c r="D102" s="99"/>
      <c r="E102" s="99"/>
      <c r="F102" s="94"/>
      <c r="G102" s="95"/>
    </row>
    <row r="105" spans="1:9" x14ac:dyDescent="0.25">
      <c r="B105" s="3"/>
      <c r="C105" s="3"/>
      <c r="D105" s="3"/>
      <c r="E105" s="3"/>
      <c r="F105" s="3"/>
      <c r="G105" s="3"/>
      <c r="H105" s="3"/>
      <c r="I105" s="3"/>
    </row>
  </sheetData>
  <mergeCells count="10">
    <mergeCell ref="B100:E100"/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KSS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LKaneva</dc:creator>
  <cp:lastModifiedBy>Мария Боянова</cp:lastModifiedBy>
  <cp:lastPrinted>2019-12-10T08:23:29Z</cp:lastPrinted>
  <dcterms:created xsi:type="dcterms:W3CDTF">2015-02-17T08:56:55Z</dcterms:created>
  <dcterms:modified xsi:type="dcterms:W3CDTF">2019-12-27T09:38:52Z</dcterms:modified>
</cp:coreProperties>
</file>