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12285"/>
  </bookViews>
  <sheets>
    <sheet name="Sheet1" sheetId="1" r:id="rId1"/>
    <sheet name="Sheet2" sheetId="2" r:id="rId2"/>
    <sheet name="Sheet3" sheetId="3" r:id="rId3"/>
  </sheets>
  <definedNames>
    <definedName name="_xlnm.Print_Titles" localSheetId="0">Sheet1!$5:$6</definedName>
  </definedNames>
  <calcPr calcId="145621"/>
</workbook>
</file>

<file path=xl/calcChain.xml><?xml version="1.0" encoding="utf-8"?>
<calcChain xmlns="http://schemas.openxmlformats.org/spreadsheetml/2006/main">
  <c r="G732" i="1" l="1"/>
  <c r="G707" i="1"/>
  <c r="G665" i="1"/>
  <c r="G320" i="1" l="1"/>
  <c r="G295" i="1"/>
  <c r="G134" i="1" l="1"/>
  <c r="G743" i="1"/>
  <c r="G165" i="1"/>
  <c r="G159" i="1"/>
  <c r="G152" i="1"/>
  <c r="G144" i="1"/>
  <c r="G151" i="1"/>
  <c r="G166" i="1"/>
  <c r="G164" i="1"/>
  <c r="G163" i="1"/>
  <c r="G161" i="1"/>
  <c r="G162" i="1"/>
  <c r="G158" i="1"/>
  <c r="G157"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91" i="1"/>
  <c r="G592" i="1"/>
  <c r="G593" i="1"/>
  <c r="G594" i="1"/>
  <c r="G595" i="1"/>
  <c r="G596" i="1"/>
  <c r="G597" i="1"/>
  <c r="G598" i="1"/>
  <c r="G599" i="1"/>
  <c r="G600" i="1"/>
  <c r="G601" i="1"/>
  <c r="G602" i="1"/>
  <c r="G603" i="1"/>
  <c r="G604" i="1"/>
  <c r="G605" i="1"/>
  <c r="G606" i="1"/>
  <c r="G607" i="1"/>
  <c r="G468" i="1"/>
  <c r="G467" i="1"/>
  <c r="G466" i="1"/>
  <c r="G465" i="1"/>
  <c r="G464" i="1"/>
  <c r="G463" i="1"/>
  <c r="G462" i="1"/>
  <c r="G461" i="1"/>
  <c r="G460" i="1"/>
  <c r="G459" i="1"/>
  <c r="G458" i="1"/>
  <c r="G457" i="1"/>
  <c r="G456" i="1"/>
  <c r="G455" i="1"/>
  <c r="G452" i="1"/>
  <c r="G451" i="1"/>
  <c r="G450" i="1"/>
  <c r="G449" i="1"/>
  <c r="G448" i="1"/>
  <c r="G447" i="1"/>
  <c r="G446" i="1"/>
  <c r="G445" i="1"/>
  <c r="G444" i="1"/>
  <c r="G443" i="1"/>
  <c r="G442" i="1"/>
  <c r="G441" i="1"/>
  <c r="G211" i="1"/>
  <c r="G67" i="1"/>
  <c r="G49" i="1"/>
  <c r="G48" i="1"/>
  <c r="G25" i="1"/>
  <c r="G23" i="1"/>
  <c r="G8" i="1"/>
  <c r="G9" i="1"/>
  <c r="G10" i="1"/>
  <c r="G11" i="1"/>
  <c r="G12" i="1"/>
  <c r="G13" i="1"/>
  <c r="G14" i="1"/>
  <c r="G15" i="1"/>
  <c r="G16" i="1"/>
  <c r="G19" i="1"/>
  <c r="G20" i="1"/>
  <c r="G21" i="1"/>
  <c r="G22" i="1"/>
  <c r="G24" i="1"/>
  <c r="G26" i="1"/>
  <c r="G27" i="1"/>
  <c r="G28" i="1"/>
  <c r="G31" i="1"/>
  <c r="G32" i="1"/>
  <c r="G33" i="1"/>
  <c r="G36" i="1"/>
  <c r="G37" i="1"/>
  <c r="G38" i="1"/>
  <c r="G39" i="1"/>
  <c r="G40" i="1"/>
  <c r="G41" i="1"/>
  <c r="G42" i="1"/>
  <c r="G43" i="1"/>
  <c r="G44" i="1"/>
  <c r="G45" i="1"/>
  <c r="G50" i="1"/>
  <c r="G51" i="1"/>
  <c r="G52" i="1"/>
  <c r="G55" i="1"/>
  <c r="G56" i="1" s="1"/>
  <c r="G58" i="1"/>
  <c r="G59" i="1"/>
  <c r="G60" i="1"/>
  <c r="G61" i="1"/>
  <c r="G62" i="1"/>
  <c r="G63" i="1"/>
  <c r="G64" i="1"/>
  <c r="G65" i="1"/>
  <c r="G66" i="1"/>
  <c r="G68" i="1"/>
  <c r="G69" i="1"/>
  <c r="G70" i="1"/>
  <c r="G71" i="1"/>
  <c r="G72" i="1"/>
  <c r="G73" i="1"/>
  <c r="G74" i="1"/>
  <c r="G75" i="1"/>
  <c r="G76" i="1"/>
  <c r="G77" i="1"/>
  <c r="G78" i="1"/>
  <c r="G79" i="1"/>
  <c r="G82" i="1"/>
  <c r="G83" i="1"/>
  <c r="G84" i="1"/>
  <c r="G85" i="1"/>
  <c r="G86" i="1"/>
  <c r="G87" i="1"/>
  <c r="G88" i="1"/>
  <c r="G89" i="1"/>
  <c r="G90" i="1"/>
  <c r="G91" i="1"/>
  <c r="G94" i="1"/>
  <c r="G95" i="1"/>
  <c r="G96" i="1"/>
  <c r="G97" i="1"/>
  <c r="G98" i="1"/>
  <c r="G101" i="1"/>
  <c r="G102" i="1"/>
  <c r="G103" i="1"/>
  <c r="G104" i="1"/>
  <c r="G105" i="1"/>
  <c r="G106" i="1"/>
  <c r="G107" i="1"/>
  <c r="G108" i="1"/>
  <c r="G109" i="1"/>
  <c r="G110" i="1"/>
  <c r="G111" i="1"/>
  <c r="G112" i="1"/>
  <c r="G113" i="1"/>
  <c r="G114" i="1"/>
  <c r="G115" i="1"/>
  <c r="G116" i="1"/>
  <c r="G117" i="1"/>
  <c r="G118" i="1"/>
  <c r="G119" i="1"/>
  <c r="G120" i="1"/>
  <c r="G121" i="1"/>
  <c r="G122" i="1"/>
  <c r="G123" i="1"/>
  <c r="G126" i="1"/>
  <c r="G127" i="1"/>
  <c r="G128" i="1"/>
  <c r="G129" i="1"/>
  <c r="G130" i="1"/>
  <c r="G131" i="1"/>
  <c r="G132" i="1"/>
  <c r="G133" i="1"/>
  <c r="G135" i="1"/>
  <c r="G136" i="1"/>
  <c r="G137" i="1"/>
  <c r="G140" i="1"/>
  <c r="G141" i="1"/>
  <c r="G142" i="1"/>
  <c r="G145" i="1"/>
  <c r="G146" i="1"/>
  <c r="G150" i="1"/>
  <c r="G148" i="1"/>
  <c r="G147" i="1"/>
  <c r="G153" i="1"/>
  <c r="G155" i="1"/>
  <c r="G156" i="1"/>
  <c r="G169" i="1"/>
  <c r="G170" i="1"/>
  <c r="G171" i="1"/>
  <c r="G172" i="1"/>
  <c r="G173" i="1"/>
  <c r="G174" i="1"/>
  <c r="G175" i="1"/>
  <c r="G176" i="1"/>
  <c r="G177" i="1"/>
  <c r="G178" i="1"/>
  <c r="G181" i="1"/>
  <c r="G182" i="1"/>
  <c r="G183" i="1"/>
  <c r="G184" i="1"/>
  <c r="G185" i="1"/>
  <c r="G186" i="1"/>
  <c r="G187" i="1"/>
  <c r="G188" i="1"/>
  <c r="G189" i="1"/>
  <c r="G190" i="1"/>
  <c r="G191" i="1"/>
  <c r="G194" i="1"/>
  <c r="G195" i="1"/>
  <c r="G198" i="1"/>
  <c r="G199" i="1"/>
  <c r="G200" i="1"/>
  <c r="G201" i="1"/>
  <c r="G204" i="1"/>
  <c r="G205" i="1"/>
  <c r="G206" i="1"/>
  <c r="G209" i="1"/>
  <c r="G210"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4" i="1"/>
  <c r="G245" i="1"/>
  <c r="G246" i="1"/>
  <c r="G247" i="1"/>
  <c r="G248" i="1"/>
  <c r="G249" i="1"/>
  <c r="G250" i="1"/>
  <c r="G251" i="1"/>
  <c r="G252" i="1"/>
  <c r="G253" i="1"/>
  <c r="G254" i="1"/>
  <c r="G255" i="1"/>
  <c r="G256" i="1"/>
  <c r="G257" i="1"/>
  <c r="G258" i="1"/>
  <c r="G259" i="1"/>
  <c r="G260" i="1"/>
  <c r="G261" i="1"/>
  <c r="G262" i="1"/>
  <c r="G263" i="1"/>
  <c r="G264" i="1"/>
  <c r="G265" i="1"/>
  <c r="G266" i="1"/>
  <c r="G269" i="1"/>
  <c r="G270" i="1"/>
  <c r="G271" i="1"/>
  <c r="G272" i="1"/>
  <c r="G273" i="1"/>
  <c r="G274" i="1"/>
  <c r="G275" i="1"/>
  <c r="G276" i="1"/>
  <c r="G277" i="1"/>
  <c r="G278" i="1"/>
  <c r="G279" i="1"/>
  <c r="G280" i="1"/>
  <c r="G281" i="1"/>
  <c r="G285" i="1"/>
  <c r="G286" i="1"/>
  <c r="G287" i="1"/>
  <c r="G288" i="1"/>
  <c r="G289" i="1"/>
  <c r="G290" i="1"/>
  <c r="G291" i="1"/>
  <c r="G294" i="1"/>
  <c r="G296" i="1"/>
  <c r="G297" i="1"/>
  <c r="G298" i="1"/>
  <c r="G299" i="1"/>
  <c r="G300" i="1"/>
  <c r="G301" i="1"/>
  <c r="G302" i="1"/>
  <c r="G303" i="1"/>
  <c r="G304" i="1"/>
  <c r="G305" i="1"/>
  <c r="G306" i="1"/>
  <c r="G307" i="1"/>
  <c r="G308" i="1"/>
  <c r="G309" i="1"/>
  <c r="G310" i="1"/>
  <c r="G311" i="1"/>
  <c r="G312" i="1"/>
  <c r="G313" i="1"/>
  <c r="G314" i="1"/>
  <c r="G315" i="1"/>
  <c r="G316" i="1"/>
  <c r="G317"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2" i="1"/>
  <c r="G353" i="1"/>
  <c r="G354" i="1"/>
  <c r="G355" i="1"/>
  <c r="G356" i="1"/>
  <c r="G357" i="1"/>
  <c r="G358" i="1"/>
  <c r="G359" i="1"/>
  <c r="G360" i="1"/>
  <c r="G361" i="1"/>
  <c r="G362" i="1"/>
  <c r="G363" i="1"/>
  <c r="G364" i="1"/>
  <c r="G367" i="1"/>
  <c r="G368" i="1"/>
  <c r="G369" i="1"/>
  <c r="G370" i="1"/>
  <c r="G371" i="1"/>
  <c r="G372" i="1"/>
  <c r="G373" i="1"/>
  <c r="G374" i="1"/>
  <c r="G375" i="1"/>
  <c r="G376" i="1"/>
  <c r="G377" i="1"/>
  <c r="G378" i="1"/>
  <c r="G379" i="1"/>
  <c r="G380" i="1"/>
  <c r="G381" i="1"/>
  <c r="G382" i="1"/>
  <c r="G383" i="1"/>
  <c r="G384" i="1"/>
  <c r="G385" i="1"/>
  <c r="G386"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21" i="1"/>
  <c r="G422" i="1"/>
  <c r="G423" i="1"/>
  <c r="G424" i="1"/>
  <c r="G425" i="1"/>
  <c r="G426" i="1"/>
  <c r="G427" i="1"/>
  <c r="G428" i="1"/>
  <c r="G429" i="1"/>
  <c r="G430" i="1"/>
  <c r="G431" i="1"/>
  <c r="G432" i="1"/>
  <c r="G433" i="1"/>
  <c r="G434" i="1"/>
  <c r="G435" i="1"/>
  <c r="G436" i="1"/>
  <c r="G437" i="1"/>
  <c r="G438" i="1"/>
  <c r="G471" i="1"/>
  <c r="G472" i="1"/>
  <c r="G473" i="1"/>
  <c r="G474" i="1"/>
  <c r="G478" i="1"/>
  <c r="G479" i="1"/>
  <c r="G480" i="1"/>
  <c r="G481" i="1"/>
  <c r="G482" i="1"/>
  <c r="G483" i="1"/>
  <c r="G484" i="1"/>
  <c r="G485" i="1"/>
  <c r="G486" i="1"/>
  <c r="G487" i="1"/>
  <c r="G488" i="1"/>
  <c r="G489" i="1"/>
  <c r="G490" i="1"/>
  <c r="G491" i="1"/>
  <c r="G492" i="1"/>
  <c r="G493" i="1"/>
  <c r="G496" i="1"/>
  <c r="G497" i="1"/>
  <c r="G498" i="1"/>
  <c r="G499" i="1"/>
  <c r="G500" i="1"/>
  <c r="G501" i="1"/>
  <c r="G502" i="1"/>
  <c r="G503" i="1"/>
  <c r="G504" i="1"/>
  <c r="G505" i="1"/>
  <c r="G506" i="1"/>
  <c r="G507" i="1"/>
  <c r="G508" i="1"/>
  <c r="G511" i="1"/>
  <c r="G512" i="1"/>
  <c r="G513" i="1"/>
  <c r="G514" i="1"/>
  <c r="G515" i="1"/>
  <c r="G516" i="1"/>
  <c r="G517" i="1"/>
  <c r="G518" i="1"/>
  <c r="G519" i="1"/>
  <c r="G520" i="1"/>
  <c r="G521" i="1"/>
  <c r="G522" i="1"/>
  <c r="G523" i="1"/>
  <c r="G526" i="1"/>
  <c r="G527" i="1"/>
  <c r="G528" i="1"/>
  <c r="G529" i="1"/>
  <c r="G530" i="1"/>
  <c r="G531" i="1"/>
  <c r="G532" i="1"/>
  <c r="G535" i="1"/>
  <c r="G536" i="1"/>
  <c r="G537" i="1"/>
  <c r="G538" i="1"/>
  <c r="G541" i="1"/>
  <c r="G542" i="1"/>
  <c r="G543" i="1"/>
  <c r="G544" i="1"/>
  <c r="G545" i="1"/>
  <c r="G546" i="1"/>
  <c r="G547" i="1"/>
  <c r="G548" i="1"/>
  <c r="G549" i="1"/>
  <c r="G550" i="1"/>
  <c r="G551" i="1"/>
  <c r="G552" i="1"/>
  <c r="G611" i="1"/>
  <c r="G612" i="1"/>
  <c r="G613" i="1"/>
  <c r="G614" i="1"/>
  <c r="G615" i="1"/>
  <c r="G618" i="1"/>
  <c r="G619" i="1"/>
  <c r="G620" i="1"/>
  <c r="G621" i="1"/>
  <c r="G622"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8" i="1"/>
  <c r="G709" i="1"/>
  <c r="G710" i="1"/>
  <c r="G711" i="1"/>
  <c r="G712" i="1"/>
  <c r="G713" i="1"/>
  <c r="G714" i="1"/>
  <c r="G715" i="1"/>
  <c r="G716" i="1"/>
  <c r="G717" i="1"/>
  <c r="G718" i="1"/>
  <c r="G719" i="1"/>
  <c r="G720" i="1"/>
  <c r="G721" i="1"/>
  <c r="G722" i="1"/>
  <c r="G723" i="1"/>
  <c r="G724" i="1"/>
  <c r="G725" i="1"/>
  <c r="G726" i="1"/>
  <c r="G727" i="1"/>
  <c r="G728" i="1"/>
  <c r="G729" i="1"/>
  <c r="G733" i="1"/>
  <c r="G734" i="1"/>
  <c r="G735" i="1"/>
  <c r="G736" i="1"/>
  <c r="G737" i="1"/>
  <c r="G738" i="1"/>
  <c r="G741" i="1"/>
  <c r="G742" i="1"/>
  <c r="G744" i="1"/>
  <c r="G46" i="1" l="1"/>
  <c r="G53" i="1"/>
  <c r="G524" i="1"/>
  <c r="G509" i="1"/>
  <c r="G241" i="1"/>
  <c r="G167" i="1"/>
  <c r="G17" i="1"/>
  <c r="G439" i="1"/>
  <c r="G318" i="1"/>
  <c r="G29" i="1"/>
  <c r="G453" i="1"/>
  <c r="G739" i="1"/>
  <c r="G730" i="1"/>
  <c r="G663" i="1"/>
  <c r="G608" i="1"/>
  <c r="G623" i="1"/>
  <c r="G34" i="1"/>
  <c r="G124" i="1"/>
  <c r="G92" i="1"/>
  <c r="G475" i="1"/>
  <c r="G282" i="1"/>
  <c r="G705" i="1"/>
  <c r="G616" i="1"/>
  <c r="G533" i="1"/>
  <c r="G419" i="1"/>
  <c r="G387" i="1"/>
  <c r="G365" i="1"/>
  <c r="G202" i="1"/>
  <c r="G192" i="1"/>
  <c r="G80" i="1"/>
  <c r="G589" i="1"/>
  <c r="G138" i="1"/>
  <c r="G99" i="1"/>
  <c r="G745" i="1"/>
  <c r="G553" i="1"/>
  <c r="G539" i="1"/>
  <c r="G494" i="1"/>
  <c r="G350" i="1"/>
  <c r="G292" i="1"/>
  <c r="G267" i="1"/>
  <c r="G207" i="1"/>
  <c r="G196" i="1"/>
  <c r="G179" i="1"/>
  <c r="G469" i="1"/>
  <c r="G242" i="1" l="1"/>
  <c r="G609" i="1"/>
  <c r="G554" i="1"/>
  <c r="G283" i="1"/>
  <c r="G476" i="1"/>
  <c r="G746" i="1"/>
  <c r="G747" i="1" l="1"/>
  <c r="G748" i="1" s="1"/>
  <c r="G749" i="1" l="1"/>
  <c r="G750" i="1" s="1"/>
  <c r="G751" i="1" s="1"/>
</calcChain>
</file>

<file path=xl/sharedStrings.xml><?xml version="1.0" encoding="utf-8"?>
<sst xmlns="http://schemas.openxmlformats.org/spreadsheetml/2006/main" count="2023" uniqueCount="1341">
  <si>
    <t>КОЛИЧЕСТВЕНО СТОЙНОСТНА СМЕТКА</t>
  </si>
  <si>
    <t>Поз.
ПСД</t>
  </si>
  <si>
    <t>Шифър</t>
  </si>
  <si>
    <t>Наименование на видовете работи</t>
  </si>
  <si>
    <t>Мяр-ка</t>
  </si>
  <si>
    <t>К-во</t>
  </si>
  <si>
    <t>Ед.цена
/лв/</t>
  </si>
  <si>
    <t>Стойност
/лв/</t>
  </si>
  <si>
    <t>Част Архитектура / Демонтажни работи - под</t>
  </si>
  <si>
    <t>*332300559</t>
  </si>
  <si>
    <t>ДЕМОНТАЖ НАСТИЛКА БАЛАТУМ,ПРЕНАСЯНЕ,НАТОВАРВАНЕ НА ТРАНСПОРТ И ИЗВОЗВАНЕ</t>
  </si>
  <si>
    <t>м2</t>
  </si>
  <si>
    <t>*332304396</t>
  </si>
  <si>
    <t>ДЕМОНТАЖ ПЕРВАЗ PVC БАЛАТУМ, ПРЕНАСЯНЕ, НАТОВ. НА ТРАСП. И ИЗВОЗВАНЕ</t>
  </si>
  <si>
    <t>м</t>
  </si>
  <si>
    <t>*332300815</t>
  </si>
  <si>
    <t>ДЕМОНТАЖ НАСТИЛКА ОТ МРАМОР ФОАЙЕ 1 ЕТ., ПРЕН., НАТОВ. НА ТРАНСП. И ИЗВОЗВАНЕ</t>
  </si>
  <si>
    <t>*000000001</t>
  </si>
  <si>
    <t>ДЕМОНТАЖ МРАМОРНА НАСТИЛКА ПО СТЪПАЛА, ПРЕН., НАТОВ. НА ТРАНСП. И ИЗВОЗВАНЕ</t>
  </si>
  <si>
    <t>*332303435</t>
  </si>
  <si>
    <t>ДЕМОНТАЖ НА МЕТАЛЕН ПАРАПЕТ СТЪЛБ. ФОАЙЕТА, ДЪРВЕНА РЪКОХВАТКА</t>
  </si>
  <si>
    <t>*000000002</t>
  </si>
  <si>
    <t>ДЕМОНТАЖ МОКЕТ ГАРДЕРОБ, БАЛКОН И ФОАЙЕТА 2 ЕТ.,ПРЕН.,НАТОВ. НА ТРАНС. И ИЗВОЗВАНЕ</t>
  </si>
  <si>
    <t>*000000003</t>
  </si>
  <si>
    <t>ДЕМОНТАЖ НА ПЕРВАЗ МОКЕТ, ПРЕНАСЯНЕ,НАТ.НА ТРАНСПОРТ И ИЗВ.</t>
  </si>
  <si>
    <t>*332302631</t>
  </si>
  <si>
    <t>8415230000</t>
  </si>
  <si>
    <t>Демонтажни работи - под</t>
  </si>
  <si>
    <t>Част Архитектура / Демонтажни работи - стени</t>
  </si>
  <si>
    <t>*332302389</t>
  </si>
  <si>
    <t>*332304209</t>
  </si>
  <si>
    <t>ДЕМОНТАЖ НА ПДЧ СТЕННА ОБЛИЦ. ЗАЛА, ПРЕНАСЯНЕ, НАТОВ. НА ТРАНСПОРТ И ИЗВОЗВАНЕ</t>
  </si>
  <si>
    <t>8221194000</t>
  </si>
  <si>
    <t>*332304921</t>
  </si>
  <si>
    <t>*332302686</t>
  </si>
  <si>
    <t>ДЕМОНТАЖ НА КАМЕННА ОБЛИЦОВКА ВЪНШ. СТЕНИ СЦЕНА, НАТОВ. НА ТРАНСП. И ИЗВОЗ.</t>
  </si>
  <si>
    <t>*332304922</t>
  </si>
  <si>
    <t>РАЗРУШ., НАТОВ. И ИЗВОЗ. МАЗИЛКА И ТОПЛОИЗОЛАЦИЯ ПО ЕРКЕРИ, ПРЕН., НАТОВ. ИЗВОЗВАНЕ</t>
  </si>
  <si>
    <t>*332304923</t>
  </si>
  <si>
    <t>ДЕМОНТАЖ НА ПЕРГОЛА СЕВЕРНА ФАСАДА</t>
  </si>
  <si>
    <t>бр.</t>
  </si>
  <si>
    <t>*000000004</t>
  </si>
  <si>
    <t>ДЕМОНТАЖ НА ВЪНШНИ ОСВ. ТЕЛА ПО НИСКО ТЯЛО</t>
  </si>
  <si>
    <t>к-т</t>
  </si>
  <si>
    <t>*000000005</t>
  </si>
  <si>
    <t>ДЕМОНТАЖ НА БУКВИ ОТ МЕСИНГ, СЪХРАНЯВАНЕ ЗА ПРЕИЗПОЛЗВАНЕ</t>
  </si>
  <si>
    <t>*332304766</t>
  </si>
  <si>
    <t>ДЕМОНТАЖ НА ВЪНШНИ ТЕЛА КЛИМАТИЦИ ПО СЕВ., ЗАПАДНА И ИЗТОЧНА ФАСАДА, ВКЛ. СТАЯ НА УПРАВИТЕЛЯ 1 ЕТАЖ</t>
  </si>
  <si>
    <t>Демонтажни работи - стени</t>
  </si>
  <si>
    <t>Част Архитектура / Демонтажни работи - таван</t>
  </si>
  <si>
    <t>*332304924</t>
  </si>
  <si>
    <t>*332304925</t>
  </si>
  <si>
    <t>ДЕМОНТАЖ ОКАЧЕН РАСТЕРЕН ТАВАН ЗАЛА, ПРЕН., НАТОВ. НА ТРАНСП. И ИЗВОЗВАНЕ</t>
  </si>
  <si>
    <t>*332304926</t>
  </si>
  <si>
    <t>Демонтажни работи - таван</t>
  </si>
  <si>
    <t>Част Архитектура / Демонтажни работи - други</t>
  </si>
  <si>
    <t>8462300000</t>
  </si>
  <si>
    <t>8471090000</t>
  </si>
  <si>
    <t>8462400000</t>
  </si>
  <si>
    <t>*332301092</t>
  </si>
  <si>
    <t>*332300658</t>
  </si>
  <si>
    <t>*332304927</t>
  </si>
  <si>
    <t>*332304929</t>
  </si>
  <si>
    <t>ДЕМОНТАЖ СЕДАЛКИ БАЛКОН И АМФИТЕАТЪР ПАРТЕР, ПРЕН., НАТОВ. НА ТРАНСП. И ИЗВОЗВАНЕ</t>
  </si>
  <si>
    <t>*332304930</t>
  </si>
  <si>
    <t>НАТОВАРВАНЕ НА ТРАНСПОРТ, ПРЕНАСЯНЕ И ИЗВОЗВАНЕ НА ПОДВИЖНИ СЕДАЛКИ ПАРТЕР</t>
  </si>
  <si>
    <t>*332304931</t>
  </si>
  <si>
    <t>ДЕМОНТАЖ СЦЕНИЧНО ОБЛЕКЛО, НАТОВ. НА ТРАНСПОРТ И ИЗВОЗВАНЕ</t>
  </si>
  <si>
    <t>*000000007</t>
  </si>
  <si>
    <t>ПРЕМАХВАНЕ, НАТОВАРВАНЕ И ИЗВОЗВАНЕ ДО ДЕПО ПОЧВА И ПЪЛНЕЖ ЦВЕТАРНИК</t>
  </si>
  <si>
    <t>м3</t>
  </si>
  <si>
    <t>Демонтажни работи - други</t>
  </si>
  <si>
    <t>Част Архитектура / Демонтажни работи - покриви</t>
  </si>
  <si>
    <t>*332304932</t>
  </si>
  <si>
    <t>ДЕМОНТАЖ НА ПРОФИЛ. ЛАМАРИНА ПОКРИВ И СТЕНИ НАД ЗАЛА</t>
  </si>
  <si>
    <t>*332303052</t>
  </si>
  <si>
    <t>ДЕМОНТАЖ НА ТОПЛОИЗОЛАЦИЯ ПОД ЛАМАРИНА ПОКРИВ И СТЕНИ НАД ЗАЛА</t>
  </si>
  <si>
    <t>*332302599</t>
  </si>
  <si>
    <t>ДЕМОНТАЖ ДЪСЧЕНА ОБШИВКА КОРИДОР 3 ЕТ.</t>
  </si>
  <si>
    <t>*332304933</t>
  </si>
  <si>
    <t>ДЕМОНТАЖ НА МЕТАЛНА ОБШИВКА БОРДОВЕ</t>
  </si>
  <si>
    <t>*332300564</t>
  </si>
  <si>
    <t>ПРЕМАХВАНЕ НА СЪЩ. ХИДРОИЗОЛАЦИЯ И ПАРОИЗОЛАЦИЯ НАД ФОАЙЕТА И СЦЕНА</t>
  </si>
  <si>
    <t>Демонтажни работи - покриви</t>
  </si>
  <si>
    <t>Част Архитектура / Товарене, извозване и складиране</t>
  </si>
  <si>
    <t>8512372000</t>
  </si>
  <si>
    <t>ТОВАРЕНЕ И ИЗВОЗВАНЕ НА СТРОИТЕЛНИ ОТПАДЪЦИ НА 10КМ</t>
  </si>
  <si>
    <t>Товарене, извозване и складиране</t>
  </si>
  <si>
    <t>Част Архитектура / Нови СМР - под</t>
  </si>
  <si>
    <t>*332304934</t>
  </si>
  <si>
    <t>НАПРАВА НА ИЗРАВНИТЕЛНА ЦИМЕНТОВА ЗАМАЗКА ВЪВ ФОАЙЕТА С ДЕБ. 2СМ</t>
  </si>
  <si>
    <t>*332304935</t>
  </si>
  <si>
    <t>ПОЛАГАНЕ НАСТ. ОТ ПЛОЧИ 30/60/2 СМ ГРАНИТ, СИВ ВЪВ ФОАЙЕТА, ВКЛ. БОРД. И ЧЕЛА ПРИ СТЪЛБИЩА</t>
  </si>
  <si>
    <t>*332304936</t>
  </si>
  <si>
    <t>Д-КА И МОН. НА СТЪПАЛА ОТ ТЕРМОЛЮЩЕН ГРАНИТ С ДЕБ.2 СМ И ЗАОБЛ. ПРОФИЛ</t>
  </si>
  <si>
    <t>*332304937</t>
  </si>
  <si>
    <t>ДОСТАВКА И ПОЛАГАНЕ НА ПЛОЧИ ОТ ТЕРМОЛЮЩЕН ГРАНИТ 30/60/2 СМ ЗА ВЪНШНА ПЛОЩАДКА ЗАП.ФАСАДА</t>
  </si>
  <si>
    <t>8413001000</t>
  </si>
  <si>
    <t>*000000008</t>
  </si>
  <si>
    <t>*332304938</t>
  </si>
  <si>
    <t>ДОСТАВКА И МОНТАЖ ДЪРВЕН ПЕРВАЗ ДЪБ БОРД СЦЕНА</t>
  </si>
  <si>
    <t>*332304939</t>
  </si>
  <si>
    <t>ДОСТАВКА И МОНТАЖ ДЪРВЕН ПЕРВАЗ ДЮШЕМЕ СЦЕНА, ДЪБ, Н=6 СМ</t>
  </si>
  <si>
    <t>*000000010</t>
  </si>
  <si>
    <t>РЕМОНТ СЪЩ. СТЪЛБИ ОТ ПАРТЕР ЗАЛА КЪМ СЦЕНА - ПОДМЯНА КОМПРОМЕТИРАНИ ЕЛЕМЕНТИ</t>
  </si>
  <si>
    <t>*332304941</t>
  </si>
  <si>
    <t>ПОЛАГАНЕ ИЗРАВНИТЕЛНА ЦИМЕНТОВА ЗАМАЗКА С ДЕБ. 2СМ ЗА ЛАМИНАТ НА ПОДА НА БАЛКОН</t>
  </si>
  <si>
    <t>*332304026</t>
  </si>
  <si>
    <t>ДОСТАВКА И МОНТАЖ НА ПОДЛОЖКА ЗА ЛАМИНАТ БАЛКОН</t>
  </si>
  <si>
    <t>*332302497</t>
  </si>
  <si>
    <t>*000000011</t>
  </si>
  <si>
    <t>ДОСТАВКА И МОНТАЖ НА ДЪРВЕН ПЕРВАЗ С Н=6СМ ПРИ ПАРАПЕТ БАЛКОН</t>
  </si>
  <si>
    <t>*332304942</t>
  </si>
  <si>
    <t>ДОСТАВКА И МОНТАЖ ВЪТРЕШЕН РЪБ ЗА СТЪПАЛО</t>
  </si>
  <si>
    <t>*332304943</t>
  </si>
  <si>
    <t>ДОСТАВКА И МОНТАЖ ВЪНШЕН РЪБ ЗА СТЪПАЛО БРОНЗ</t>
  </si>
  <si>
    <t>*000000012</t>
  </si>
  <si>
    <t>ДОСТАВКА И МОНТАЖ НА ПОДЛОЖКА ЗА ЛАМИНАТ ГРИМЬОРНИ</t>
  </si>
  <si>
    <t>*000000013</t>
  </si>
  <si>
    <t>*332302758</t>
  </si>
  <si>
    <t>ДОСТАВКА И МОНТАЖ НА РVС ПЕРВАЗ ЛАМИНАТ ГРИМЬОРНИ, КОРИДОРИ КЪМ ГРИМ., КАБИНИ</t>
  </si>
  <si>
    <t>*000000014</t>
  </si>
  <si>
    <t>ПОЛАГАНЕ ИЗРАВНИТЕЛНА ЦИМЕНТОВА ЗАМАЗКА С ДЕБ. 2СМ ЗА НАСТИЛКА ОТ ТЕРАКОТА ТОАЛЕТНИ И БАНИ</t>
  </si>
  <si>
    <t>*332303159</t>
  </si>
  <si>
    <t>ДОСТАВКА И МОНТАЖ НА ТЕРАКОТА, ВКЛ. ФУГИРАНЕ С ДЕБ. 10ММ</t>
  </si>
  <si>
    <t>*000000015</t>
  </si>
  <si>
    <t>ФЛЕКСОВО ЛЕПИЛО ЗА КЕРАМИЧНИ НАСТИЛКИ</t>
  </si>
  <si>
    <t>*000000017</t>
  </si>
  <si>
    <t>ЗАТВАРЯНЕ НА СЪЩ. ОТВОРИ В СТ.Б. ПЛОЧА 1 ЕТ.- ЧАСТ "АКУСТИКА"</t>
  </si>
  <si>
    <t>Нови СМР - под</t>
  </si>
  <si>
    <t>Част Архитектура / Нови СМР - фасади</t>
  </si>
  <si>
    <t>8102112050</t>
  </si>
  <si>
    <t>ФАСАДНО СКЕЛЕ - МОНТАЖ И ДЕМОНТАЖ</t>
  </si>
  <si>
    <t>*000000018</t>
  </si>
  <si>
    <t>*332304944</t>
  </si>
  <si>
    <t>*332302666</t>
  </si>
  <si>
    <t>ПОЛАГАНЕ НА ПОЛИМЕРНА ЦИМЕНТОВА ШПАКЛОВКА</t>
  </si>
  <si>
    <t>*332301268</t>
  </si>
  <si>
    <t>ПОЛАГАНЕ НА СТЪКЛОТЕКСТИЛНА МРЕЖА -145 ГР/М2 В ПОЛИМЕРНА ЦИМЕНТОВА ШПАКЛОВКА</t>
  </si>
  <si>
    <t>*332302583</t>
  </si>
  <si>
    <t>ПОЛАГАНЕ ГРУНД ПРЕДИ МАЗИЛКА</t>
  </si>
  <si>
    <t>*332302676</t>
  </si>
  <si>
    <t>ПОЛАГАНЕ НА ВЪШНА МИНЕРАЛНА МАЗИЛКА</t>
  </si>
  <si>
    <t>*332304945</t>
  </si>
  <si>
    <t>РЕСТАВРИРАНЕ НА ВАРОВИКОВИ ПЛОЧИ по колони западна фасада-лепене на паднали плочи, почистване с нанотехнилогичен почистващ препарат, импрегниране с нанотехнологичен импрегниращ препарат</t>
  </si>
  <si>
    <t>*332304133</t>
  </si>
  <si>
    <t>*000000019</t>
  </si>
  <si>
    <t>Нови СМР - фасади</t>
  </si>
  <si>
    <t>Част Архитектура / Нови СМР - новоизградени стени</t>
  </si>
  <si>
    <t>*000000020</t>
  </si>
  <si>
    <t>Н-ВА ПРЕГР. СТЕНИ ОТ 2 ПЛ. ВЛАГОУСТ. ГИПСОК.12,5 ММ НА ЩЕНДЕРНА К-ЦИЯ ДВУСЛОЙНА ОБШИВКА + 80ММ МИН.ВАТА+ 2 ПЛ. ВЛАГОУСТОЙЧИВ ГИПСОКАРТОН 12.5ММ</t>
  </si>
  <si>
    <t>*332304946</t>
  </si>
  <si>
    <t>Н-ВА ПРЕГР. СТЕНИ ОТ 2 ПЛ. ГИПСОК. 12,5ММ НА ЩЕНДЕРНА К-ЦИЯ+2ПЛ. ГИПСОКАРТОН 12,5ММ</t>
  </si>
  <si>
    <t>8102114070</t>
  </si>
  <si>
    <t>НАПРАВА ВОДОУСТ. И УДАРОУСТ. ПРЕГР. СТЕНИ С Н=2,5М  ЗА ТОАЛЕТНИ ОТ HPL ПЛОСКОСТИ ДЕБ.13ММ И ОБКОВ ОТ НЕРЪЖДАЕМА СТОМАНА</t>
  </si>
  <si>
    <t>*000000021</t>
  </si>
  <si>
    <t>Н-ВА ПОЖАРОУСТ.СТЕНА ПРИ КОТЕЛНО ЕІ 120 ОТ 2ПЛ. ПЛОСКОСТИ DFH2-ОГНЕЗАЩ.И ВЛАГОУСТ. 12.5ММ, МИН.ВАТА 5СМ С МИН.ПЛЪТНОСТ 12КГ/М3, 2ПЛ. ПОЖАРОУСТ. И ВЛАГОУСТ. ГИПСОКАРТОН</t>
  </si>
  <si>
    <t>*332304947</t>
  </si>
  <si>
    <t>Н-ВА КУТИЯ ГИПСОКАРТОН 12,5ММ ОКОЛО РАДИАТОРИ ЗАЛА, ВКЛ. ЩЕНДЕРНА К-ЦИЯ</t>
  </si>
  <si>
    <t>Нови СМР - новоизградени стени</t>
  </si>
  <si>
    <t>Част Архитектура / Съществуващи стени - довършителни слоеве интериор</t>
  </si>
  <si>
    <t>*332304949</t>
  </si>
  <si>
    <t>ДОСТАВКАКА И МОН. СТЕННА ОБЛИЦ. ОТ ГИПСОКАРТОН 12,5ММ, ВКЛ. ЩЕНДЕРНА К-ЦИЯ - СЦЕНА</t>
  </si>
  <si>
    <t>*332302985</t>
  </si>
  <si>
    <t>ГРУНДИРАНЕ С ДЪЛБОКОПРОНИКВАЩ ГРУНД ЗА ЛАТЕКС</t>
  </si>
  <si>
    <t>*332302645</t>
  </si>
  <si>
    <t>ЛАТЕКС ПО СТЕННА ОБЛИЦОВКА, ЦВЯТ ЧЕРНО</t>
  </si>
  <si>
    <t>*332305477</t>
  </si>
  <si>
    <t>ДОСТАВКА И МОНТАЖ СТЕННА ОБЛИЦОВКА ОТ ГИПСОКАРТОН 12.5 ММ, ДВУСТРАННО ЗА СТЕНА ЗАД ТЕЛЕСКОПИЧНА ТРИБУНА, ЦВЯТ СИВО, С ОБРАБОТКА НА ФУГИТЕ СЪС СТЪКЛОФИБЪРНА ЛЕНТА И ФУГОПЪЛНИТЕЛ, ВКЛ. ЩЕНДЕРНА КОНСТРУКЦИЯ</t>
  </si>
  <si>
    <t>*332305478</t>
  </si>
  <si>
    <t>ЛАТЕКС ПО СТЕННА ОБЛИЦОВКА, ЦВЯТ СИВО, ИДЕНТИЧЕН С ФИБРОЦИМ. ПЛОСКОСТИ</t>
  </si>
  <si>
    <t>*332305032</t>
  </si>
  <si>
    <t>ДОСТ. И МОНТ. СТЕННА ОБЛИЦ. ОТ ФИБРОЦИМ.ПАНЕЛИ SWISSPEARL NOBILIS ДЕБ.8ММ, СИВИ №211, КЛАС НА ПОЖАРОУСТ. А, ВКЛ.К-ЦИЯ- СТЕНИ ЗАЛА  С Н=210СМ ОТ ПОДА</t>
  </si>
  <si>
    <t>*332305033</t>
  </si>
  <si>
    <t>ДОСТ.И МОНТ.СТЕННА ОБЛИЦ.ОТ ФИБРОЦИМ.ПАНЕЛИ SWISSPEARL CARAT TOAPAZE С ДЕБ. 8ММ,  КАФЯВО №7071, КЛАС НА ПОЖАРОУСТ. А, ВКЛ. К-ЦИЯ- СТЕНИ ФОАЙЕ 1 ЕТАЖ</t>
  </si>
  <si>
    <t>*000000216</t>
  </si>
  <si>
    <t>ДОСТ.И МОНТ.СТЕННА ОБЛИЦ. ГИПС. ПАНЕЛИ ЗА ЗВУКОРАЗПРЪСКВАНЕ БИГЛА ПАНЕЛ №7, 59/59,СИВИ. 1.5-8.0 СМ, КЛАС НА ПОЖАРОУСТ. А, ВКЛ.К-ЦИЯ</t>
  </si>
  <si>
    <t>*000000217</t>
  </si>
  <si>
    <t>ДОСТ.И МОНТ.СТЕННА ОБЛИЦ. ГИПС. ПАНЕЛИ ЗА ЗВУКОРАЗПРЪСКВАНЕ БИГЛА ПАНЕЛ №7,59/59, ЦВЯТ ЧЕРНО, ДЕБ. 1.5-8.0 СМ, КЛАС НА ПОЖАРОУСТ. А, ВКЛ.К-ЦИЯ</t>
  </si>
  <si>
    <t>*000000218</t>
  </si>
  <si>
    <t>ДОСТ.И МОНТ.СТЕННА ОБЛИЦОВКА ЗВУКОПОГЛ.  ПАНЕЛИ ECOPHON WALL PANEL A, ДЕБ.40ММ, ЦВЯТ СИВО 984, КЛАС НА ПОЖАРОУСТ. А2</t>
  </si>
  <si>
    <t>*332304978</t>
  </si>
  <si>
    <t>*332304979</t>
  </si>
  <si>
    <t>ИЗРАБ,Д-КА И МОН.НА РЕШЕТКИ ОТ ПРОСЕЧЕНА ЛАМ.С ДЕБ.3 ММ, ОТВ.РОМБ 42/20ММ, ВКЛ. РАМКИ ОТ НЕРЪЖД.ЛАМАРИНА С ДЕБ.5ММ, ПРАХОВОБОЯДИСАНИ ЧЕРНО</t>
  </si>
  <si>
    <t>*332304980</t>
  </si>
  <si>
    <t>АЛУМИНИЕВ ПЕРВАЗ С ВИС. 14СМ ЗАЛА ПОД СТЕННА ОБШИВКА ОТ ФИБРОЦИМ. ПЛОСКОСИ</t>
  </si>
  <si>
    <t>*332303597</t>
  </si>
  <si>
    <t>РЕМОНТ КОМПРОМ. УЧАСТЪЦИ, ИЗРАВНЯВАНЕ И ПРЕШП., ВКЛ. ТРАСЕТА НА ИНСТАЛАЦИИ</t>
  </si>
  <si>
    <t>*332304981</t>
  </si>
  <si>
    <t>БОЯДИСВАНЕ С ЛАТЕКС ПО СТЕНИ БЯЛ</t>
  </si>
  <si>
    <t>8102131140</t>
  </si>
  <si>
    <t>ВАРОЦИМЕНТОВА ШПАКЛОВКА ПО СТЕНИ ЗА ТЕРАКОТА</t>
  </si>
  <si>
    <t>*332304402</t>
  </si>
  <si>
    <t>ОБЛИЦОВКА ОТ ТЕРАКОТНИ ПЛОЧИ ДЕБ.8ММ, ВКЛ. ЛЕПИЛО И ЦИМЕНТОВА ОСНОВА С Н= 2.00М</t>
  </si>
  <si>
    <t>*000000115</t>
  </si>
  <si>
    <t>ВЪТР. ОБРЪЩАНЕ СТР.ОКОЛО ДОГРАМА,ВКЛ.ШПАКЛОВКА,РЪБОХРАН.,ГРУНД И БОЯ  С ЛАТЕКС</t>
  </si>
  <si>
    <t>*332304982</t>
  </si>
  <si>
    <t>РЕСТАВРИРАНЕ НА ВАРОВИКОВИ ПЛОЧИ-ЛЕПЕНЕ НА ПАДНАЛИ, ПОЧИСТ. И ИМПРЕГНИРАНЕ</t>
  </si>
  <si>
    <t>*332304983</t>
  </si>
  <si>
    <t>ДОСТАВКА И МОНТАЖ НА ЧЕРНО ФОЛИО М/У КЕРАМИЧНО ПАНО И СТЕНА БЕТ. БЛОКЧЕТА</t>
  </si>
  <si>
    <t>*332304451</t>
  </si>
  <si>
    <t>ИНТЕРИОРНО СКЕЛЕ - МОНТАЖ И ДЕМОНТАЖ</t>
  </si>
  <si>
    <t>Съществуващи стени - довършителни слоеве интериор</t>
  </si>
  <si>
    <t>Част Архитектура / Нови СМР - тавани</t>
  </si>
  <si>
    <t>*332303598</t>
  </si>
  <si>
    <t>Д-КА И МОНТАЖ ОКАЧЕН ТАВАН ЗАЛА ОТ ГИПСОКАРТОН ДЕБ.12ММ, ПЕРФОРАЦИИ 15/30R И МИН. ВАТА 10 СМ, ВКЛ. К-ЦИЯ</t>
  </si>
  <si>
    <t>*332304948</t>
  </si>
  <si>
    <t>Д-КА И МОНТАЖ ОКАЧЕН ТАВАН ЗАЛА, ОТ ГИПСОКАРТОН 9,5 ММ, ВКЛ. КОНСТРУКЦИЯ</t>
  </si>
  <si>
    <t>*000000219</t>
  </si>
  <si>
    <t>*332304984</t>
  </si>
  <si>
    <t>Д-КА И МОНТАЖ НА ОКАЧЕН ТАВАН ГИПСОКАРТОН 12,5 ММ, ВКЛ. КОНСТРУКЦИЯ</t>
  </si>
  <si>
    <t>*332304985</t>
  </si>
  <si>
    <t>ДОСТАВКА И МОНТАЖ ОКАЧЕН РАСТЕРЕН ТАВАН 60/60 СМ С ДЕБ.12ММ, ГИПСОКАРТОН, ВКЛ. КОНСТРУКЦИЯ</t>
  </si>
  <si>
    <t>*332304986</t>
  </si>
  <si>
    <t>Д-КА И МОН.ОКАЧ.ПОЖАРОУСТ.ТАВАН КОТЕЛНО ЕІ 120-2ПЛ.ПЛОСКОСИ DFH2-ОГНЕЗАЩ И ВЛАГОУСТ. 12.5ММ, МИНЕР. ВАТА 5СМ С МИН. ПЛЪТНОСТ 12 КГ/М3, 2 ПЛАСТА ПОЖАРОУСТ. И ВЛАГОУСТ. ГИПСОКАРТОН 12.5ММ</t>
  </si>
  <si>
    <t>*332304987</t>
  </si>
  <si>
    <t>*332304988</t>
  </si>
  <si>
    <t>ЗАТВАРЯНЕ ТАВАН ПОМЕЩ. ПОД БАЛКОН ЗАЛА С 2 ПЛ. ПОЖАРОУСТ. ГИПСОКАРТОН 12,5ММ</t>
  </si>
  <si>
    <t>*332304989</t>
  </si>
  <si>
    <t>РЕМОНТ СЪЩ. ИНТЕР. МАЗИЛКА, ИЗРАВНЯВАНЕ И ПРЕШПАКЛОВАНЕ, ВКЛ. ТРАСЕТА НА ИНСТАЛАЦИИ</t>
  </si>
  <si>
    <t>*332303463</t>
  </si>
  <si>
    <t>ОБШИВКА ОТ ВОДОУСТОЙЧИВ ГИПСОКАРТОН 12.5ММ ПО СТЕНИ И ТАВАНИ, КОРИДОР 3 ЕТАЖ,  ВКЛ. К-ЦИЯ</t>
  </si>
  <si>
    <t>*332304404</t>
  </si>
  <si>
    <t>ГРУНДИРАНЕ С ЛАТЕКСОВ ГРУНД  ПО ТАВАНИ</t>
  </si>
  <si>
    <t>*332303158</t>
  </si>
  <si>
    <t>БОЯДИСВАНЕ С БЯЛ ЛАТЕКС  ПО ТАВАНИ</t>
  </si>
  <si>
    <t>Нови СМР - тавани</t>
  </si>
  <si>
    <t>Част Архитектура / Нови СМР - покриви</t>
  </si>
  <si>
    <t>*332304630</t>
  </si>
  <si>
    <t>8102102000</t>
  </si>
  <si>
    <t>ДОСТАВКА И МОНТАЖ НА ОЛУЦИ, ВКЛ. КРЕПЕЖНИ ЕЛЕМЕНТИ</t>
  </si>
  <si>
    <t>*332304778</t>
  </si>
  <si>
    <t>ДОСТАВКА И МОНТАЖ НА ПОКРИВНИ ВОРОНКИ</t>
  </si>
  <si>
    <t>*332303122</t>
  </si>
  <si>
    <t>*332300455</t>
  </si>
  <si>
    <t>*332304666</t>
  </si>
  <si>
    <t>ОФОРМЯНЕ НА ОТВОР С ХИДРОИЗОЛАЦИЯ ЗА КАПАК ЗА СЕРВИЗИРАНЕ НА ПОКРИВ</t>
  </si>
  <si>
    <t>МЕТАЛЕН КАПАК ЗА СЕРВИЗИРАНЕ НА ПОКРИВ 90/90 С EI 60</t>
  </si>
  <si>
    <t>*332300841</t>
  </si>
  <si>
    <t>МЕТАЛНА РАМКА С МРЕЖА 30/20/4 СМ ЗА ВЕНТИЛ.ОТВОР ПРАХОВО БОЯДИСАНА - СИВА</t>
  </si>
  <si>
    <t>*332301582</t>
  </si>
  <si>
    <t>Нови СМР - покриви</t>
  </si>
  <si>
    <t>Част Архитектура / Нови СМР - врати</t>
  </si>
  <si>
    <t>*332304993</t>
  </si>
  <si>
    <t>ДОСТАВКА И МОНТАЖ ВРАТИ MDF 80/200 ПО СПЕСИФИКАЦИЯ -В1</t>
  </si>
  <si>
    <t>*000000146</t>
  </si>
  <si>
    <t>ДОСТАВКА И МОНТАЖ ВРАТИ MDF 70/200 ПО СПЕСИФИКАЦИЯ -В2</t>
  </si>
  <si>
    <t>*000000147</t>
  </si>
  <si>
    <t>ДОСТАВКА И МОНТАЖ ВРАТИ MDF ДВУКРИЛА С ДЪРВЕСЕН МОТИВ 180/205 ПО СПЕСИФ. -В3</t>
  </si>
  <si>
    <t>*000000148</t>
  </si>
  <si>
    <t>ДОСТАВКА И МОНТАЖ ВРАТИ MDF 90/200 ПО СПЕСИФИКАЦИЯ -В4</t>
  </si>
  <si>
    <t>*332304994</t>
  </si>
  <si>
    <t>ДОСТАВКА И МОНТАЖ МЕТ. ВРАТА 90/200 ДИМОУПЛЪТНЕНА С АПАРАТ ЗА САМОЗАТВАРЯНЕ -В5</t>
  </si>
  <si>
    <t>*000000149</t>
  </si>
  <si>
    <t>ДОСТАВКА И МОНТАЖ ВРАТИ 70/200 HPL С БРАВА ПО СПЕСИФИКАЦИЯ - В6</t>
  </si>
  <si>
    <t>*000000150</t>
  </si>
  <si>
    <t>ДОСТ.И М-Ж.МЕТ. ВРАТА С ОГНЕУСТ. EI90мин, 90/200 ПО СПЕСИФИКАЦИЯ - М1</t>
  </si>
  <si>
    <t>*000000151</t>
  </si>
  <si>
    <t>ДОСТ.И М-Ж.МЕТ. ВРАТА ДВУКР. С ОГНЕУСТ. EI90мин, 190/205 ПО СПЕСИФИКАЦИЯ - М2</t>
  </si>
  <si>
    <t>*000000152</t>
  </si>
  <si>
    <t>ДОСТАВКА И МОНТАЖ ВЪНШ.МЕТ.ВРАТА 100/200 С МИН.ВАТА 4СМ, С АПАРАТ ЗА САМОЗАТВАР</t>
  </si>
  <si>
    <t>*332304995</t>
  </si>
  <si>
    <t>ВЪТР. ОБРЪЩАНЕ СТРАНИЦИ ОКОЛО ВРАТИ, ВКЛ.ШПАКЛОВКА, РЪБОХРАН., ГРУНД И БОЯ  С ЛАТЕКС</t>
  </si>
  <si>
    <t>Нови СМР - врати</t>
  </si>
  <si>
    <t>Част Архитектура / Нови СМР - прозорци</t>
  </si>
  <si>
    <t>*332304996</t>
  </si>
  <si>
    <t>ДОСТ. И МОНТАЖ ПЕТКАМЕРНА PVC ДОГРАМА - ПРОЗОРЦИ 120/140 ПО СПЕСИФИКАЦИЯ - П1</t>
  </si>
  <si>
    <t>*000000153</t>
  </si>
  <si>
    <t>*000000154</t>
  </si>
  <si>
    <t>*000000155</t>
  </si>
  <si>
    <t>*000000156</t>
  </si>
  <si>
    <t>АЛУМИНИЕВА ДОГРАМА 1855/295 ПРЕКЪСНАТ ТЕРМОМОСТ, ПО СПЕСИФИКАЦИЯ -АЛ3</t>
  </si>
  <si>
    <t>*000000157</t>
  </si>
  <si>
    <t>*000000158</t>
  </si>
  <si>
    <t>*000000160</t>
  </si>
  <si>
    <t>ДОСТАВКА И МОНТАЖ КАПАК ЗА ОТВОР ПРОЖЕКТОРИ 120/120, МЕТ. НОСЕЩА КОНСТР. - К1</t>
  </si>
  <si>
    <t>*332302667</t>
  </si>
  <si>
    <t>ДОСТАВКА И МОНТАЖ ВЪШНИ АЛУМИНИЕВИ ПЕРВАЗИ</t>
  </si>
  <si>
    <t>*332303222</t>
  </si>
  <si>
    <t>*000000161</t>
  </si>
  <si>
    <t>Нови СМР - прозорци</t>
  </si>
  <si>
    <t>Част Архитектура / Щурцове над врати</t>
  </si>
  <si>
    <t>*000000119</t>
  </si>
  <si>
    <t>ЩУРЦОВЕ НАД ВРАТИ ЗАЛА НА ЗИД 25СМ ПРИ УШИРЯВАНЕ ВИС. НА ОТВОР С ДЪЛЖ. 180СМ</t>
  </si>
  <si>
    <t>*000000120</t>
  </si>
  <si>
    <t>ЩУРЦ НАД НОВА ВРАТА М/У ГРИМ. И ФОАЙЕ 1 ЕТ., НА ЗИД 25СМ ВРАТА 4 КАБИНА С ДЪЛЖ. 90СМ</t>
  </si>
  <si>
    <t>Щурцове над врати</t>
  </si>
  <si>
    <t>Част Архитектура / Преходни лайсни</t>
  </si>
  <si>
    <t>*332305479</t>
  </si>
  <si>
    <t>ДОСТАВКА И МОНТАЖ ПРЕХОДНА ЛАЙСНА АЛУМИНИЕВА - МАТ, 180 СМ</t>
  </si>
  <si>
    <t>*332305480</t>
  </si>
  <si>
    <t>ДОСТАВКА И МОНТАЖ ПРЕХОДНА ЛАЙСНА АЛУМИНИЕВА - МАТ, 195 СМ</t>
  </si>
  <si>
    <t>*000000344</t>
  </si>
  <si>
    <t>ДОСТАВКА И МОНТАЖ ПРЕХОДНА ЛАЙСНА АЛУМИНИЕВА - МАТ, 90 СМ</t>
  </si>
  <si>
    <t>*000000345</t>
  </si>
  <si>
    <t>ДОСТАВКА И МОНТАЖ ПРЕХОДНА ЛАЙСНА АЛУМИНИЕВА - МАТ, 70 СМ</t>
  </si>
  <si>
    <t>Преходни лайсни</t>
  </si>
  <si>
    <t>Част Архитектура / Парапети</t>
  </si>
  <si>
    <t>*000000122</t>
  </si>
  <si>
    <t>ДОСТАВКА И МОНТАЖ НА ПАРАПЕТ С МЕТАЛНИ НОСАЧИ И СТЪКЛОПЛАСТ (БЯЛ)</t>
  </si>
  <si>
    <t>*332304990</t>
  </si>
  <si>
    <t>РЕСТАВРАЦИЯ НА ШАПКА ПАРАПЕТ НА БАЛКОН ЗАЛА ОТ ПДЧ С ЕСТ. ФУРНИР</t>
  </si>
  <si>
    <t>*332304784</t>
  </si>
  <si>
    <t>ДВУСТР. ШПАКЛОВАНЕ СТЕНА ПАРАПЕТ ЗАЛА, ОБРАБОТКА С ЛАТЕКС, ЦВЯТ БЯЛО</t>
  </si>
  <si>
    <t>Парапети</t>
  </si>
  <si>
    <t xml:space="preserve">Част Архитектура / Други СМР </t>
  </si>
  <si>
    <t>*000000123</t>
  </si>
  <si>
    <t>ПОДВИЖНО ПОДЕМНО УСТРОЙСТВО ЗА ИЗКАЧВАНЕ НА СТЪЛБИ С ИНВ. КОЛИЧКИ</t>
  </si>
  <si>
    <t>*000000125</t>
  </si>
  <si>
    <t>ДОСТ. И М-Ж КОМПЛЕКТ ОБОРУДВАНЕ - РЪКОХВАТКИ ЗА ТОАЛЕТНИ ЗА ХОРА С УВРЕЖДАНИЯ</t>
  </si>
  <si>
    <t>*332300893</t>
  </si>
  <si>
    <t>*000000126</t>
  </si>
  <si>
    <t>*000000127</t>
  </si>
  <si>
    <t>*000000128</t>
  </si>
  <si>
    <t>ПОДВИЖНИ СЕДАЛКИ С ПОДЛАКЕТНИЦИ ПАРТЕР, в групи по 3 и по 4 , свързани една с друга така, че да не се разместват,  С КЛАС НА РЕАКЦИЯ НА ОГЪН ЗА ПРОДУКТИТЕ ОТ ДЪРВО -С-d0, s1, ЗА ПРОДУКТИТЕ ОТ ПЛАСТМАСА -V-0, ЗА  ПРОДУКТИТЕ ЗА ТАПИЦИРАНЕ /ПЕНОПЛАСТИ/-HF-1, ЗА ТЕКСТИЛНИТЕ ПРОДУКТИ - КЛАС 1, ЦВЯТ НА ТАПИЦЕРИЯТА RAL 2008 оранжево; КОНСТРУКЦИЯ МЕТАЛНА ПРАХОВО БОЯДИСАНИ - ЧЕРНО</t>
  </si>
  <si>
    <t>*332305483</t>
  </si>
  <si>
    <t>*000000130</t>
  </si>
  <si>
    <t>СТИФИРАЩИ СЕ МЕТАЛНИ СТОЛОВЕ С МАСИЧКА</t>
  </si>
  <si>
    <t>*000000131</t>
  </si>
  <si>
    <t>КОМПЛЕКТ ОТ МАСИЧКА ЗА ГРИМИРАНЕ, СТЕННО ОГЛЕДАЛО И СТОЛ</t>
  </si>
  <si>
    <t>*000000132</t>
  </si>
  <si>
    <t>ГАРДЕРОБЧЕ ЗА ДРЕХИ ПДЧ ЛАМИНИРАНО 80/40/240 СМ, ЦВЯЛ БЯЛ, 4 ИНД.ШКАФЧЕТА</t>
  </si>
  <si>
    <t>*000000133</t>
  </si>
  <si>
    <t>ПОМОЩНО ШКАФЧЕ С 3 ЧЕКМЕДЖЕТА, Р-РИ 40/40/71 СМ, ЛАМИН. ПДЧ, БЯЛО</t>
  </si>
  <si>
    <t>*000000134</t>
  </si>
  <si>
    <t>БЮРО 120/70/75 СМ ОТ ЛАМИНИРАНО ПДЧ С ДЪРВЕСЕН МОТИВ, УПРАВИТЕЛ</t>
  </si>
  <si>
    <t>*000000135</t>
  </si>
  <si>
    <t>БЮРО 180/70/75 СМ ОТ ЛАМИНИРАНО ПДЧ С ДЪРВЕСЕН МОТИВ, КОНФ. ЗАЛА</t>
  </si>
  <si>
    <t>*000000136</t>
  </si>
  <si>
    <t>ОФИС СТОЛ</t>
  </si>
  <si>
    <t>*332301481</t>
  </si>
  <si>
    <t>НАПРАВА И МОНТАЖ НА ПЛОТ ГАРДЕРОБ ПО ДЕТАЙЛ</t>
  </si>
  <si>
    <t>*000000138</t>
  </si>
  <si>
    <t>МЕТАЛЕН ЩЕНДЕР СЪС ЗАКАЧАЛКИ ЗА ДРЕХИ 90/50/150 СМ</t>
  </si>
  <si>
    <t>*000000139</t>
  </si>
  <si>
    <t>НАПРАВА И МОНТАЖ НА РЕЦЕПЦИЯ ПО ДЕТАЙЛ</t>
  </si>
  <si>
    <t>*000000140</t>
  </si>
  <si>
    <t>Н-ВА И МОНТ. ДЕКОРАТИВНО ПАНО 200/200СМ ОТ ПЕРФОР. ЛАМАРИНА, ПРАХОВО БОЯД. БЯЛА, ПРИ ГАРДЕРОБ</t>
  </si>
  <si>
    <t>*000000141</t>
  </si>
  <si>
    <t>Н-ВА И МОН.ДЕКОРАТИВНО ПАНО 100/100СМ ОТ ПЕРФ. КОРТЕНОВА ЛАМАРИНА</t>
  </si>
  <si>
    <t>*332302470</t>
  </si>
  <si>
    <t>ДОСТАВКА И МОНТАЖ ДУШ КАБИНА</t>
  </si>
  <si>
    <t>*332304991</t>
  </si>
  <si>
    <t>ЧЕТКИ ЗА WC СТЕНЕН МОНТАЖ</t>
  </si>
  <si>
    <t>*000000142</t>
  </si>
  <si>
    <t>ДОЗАТОР ЗА ТЕЧЕН САПУН /ОБЩЕСТВЕН ТИП/</t>
  </si>
  <si>
    <t>*000000143</t>
  </si>
  <si>
    <t>ЗАКАЧАЛКИ ХАВЛИЯ</t>
  </si>
  <si>
    <t>8102114060</t>
  </si>
  <si>
    <t>ПЛОТ ОТ МДФ ПЛОСКОСТИ 16 ММ БЯЛ ГЛАНЦ ПРИ МИВКИ В УМИВАЛНИ ТОАЛЕТНИ</t>
  </si>
  <si>
    <t>8440412000</t>
  </si>
  <si>
    <t>ДОСТАВКА И МОНТАЖ ОГЛЕДАЛА 45/65 С ФАСКА ЗА СТЕНЕН МОНТАЖ</t>
  </si>
  <si>
    <t>*000000144</t>
  </si>
  <si>
    <t>ДЪРЖАЧ ЗА ТОАЛЕТНА ХАРТИЯ</t>
  </si>
  <si>
    <t>*000000145</t>
  </si>
  <si>
    <t>КОНТЕЙНЕР ЗА ОТПАДЪЦИ</t>
  </si>
  <si>
    <t>*332302854</t>
  </si>
  <si>
    <t>РЕМОНТ, УПЛ., И БОЯДИСВАНЕ С АВТОЕМАЙЛ ЛАК НА ПЛЪЗГАЩИ ВРАТИ 210/260 СМ</t>
  </si>
  <si>
    <t>*332304992</t>
  </si>
  <si>
    <t>ПОЧИСТВАНЕ, РЕСТАВ. НА КЕРАМИЧНИ ПАНА ВЪВ ФОАЙЕТАТА НА 1 ЕТ. И 2 ЕТ.</t>
  </si>
  <si>
    <t>*332305265</t>
  </si>
  <si>
    <t>ОЗЕЛЕНЯВАНЕ НА ЦВЕТАРНИК ЗАПАДНА ФАСАДА ПО ДЕТАЙЛ</t>
  </si>
  <si>
    <t>*332305484</t>
  </si>
  <si>
    <t>ОЗЕЛЕНЯВАНЕ НА ЗЕЛЕНА ПЛОЩ ТРОТОАР ПРИ ЗАПАДЕН ВХОД</t>
  </si>
  <si>
    <t>*332305485</t>
  </si>
  <si>
    <t xml:space="preserve">ДОСТАВКА И МОНТАЖ НА МЕТАЛНА КОНСТРУКЦИЯ ЗА УКРЕПВАНЕ НА ТЕЛЕСКОПИЧНАТА ТРИБУНА  ПО ДЕТАЙЛ, ВКЛЮЧИТЕЛНО АНТИКОРОЗИОННА ЗАЩИТА И БОЯДИСВАНЕ </t>
  </si>
  <si>
    <t>кг</t>
  </si>
  <si>
    <t>Други СМР</t>
  </si>
  <si>
    <t xml:space="preserve">Част Архитектура </t>
  </si>
  <si>
    <t>Част ВиК / Водопровод</t>
  </si>
  <si>
    <t>8440010000</t>
  </si>
  <si>
    <t>ДЕМОНТИРАНЕ ПОЦИНКОВАНИ ТРЪБИ В СГРАДИ  1/2''</t>
  </si>
  <si>
    <t>*332304950</t>
  </si>
  <si>
    <t>ДЕМОНТАЖ ПОЛИПРОПИЛЕНОВИ ТРЪБИ Ф 20</t>
  </si>
  <si>
    <t>*000000022</t>
  </si>
  <si>
    <t>ДОСТАВКА И МОНТАЖ НА ПЕТСЛОЙНИ ПОЛИТИЛЕНОВИ ТРЪБИ Ф20</t>
  </si>
  <si>
    <t>*332302976</t>
  </si>
  <si>
    <t>ДОСТАВКА И МОНТАЖ ППР ТРЪБИ Ф20</t>
  </si>
  <si>
    <t>*332302942</t>
  </si>
  <si>
    <t>ДОСТАВКА И МОНТАЖ ППР ТРЪБИ Ф25</t>
  </si>
  <si>
    <t>*332302944</t>
  </si>
  <si>
    <t>ДОСТАВКА И МОНТАЖ ППР ТРЪБИ Ф32</t>
  </si>
  <si>
    <t>*000000023</t>
  </si>
  <si>
    <t>ДОСТАВКА И МОНТАЖ НА СК Ф20</t>
  </si>
  <si>
    <t>*332302113</t>
  </si>
  <si>
    <t>ДОСТАВКА И МОНТАЖ СК 1''</t>
  </si>
  <si>
    <t>*332301995</t>
  </si>
  <si>
    <t>ДОСТАВКА И МОНТАЖ СК 2''</t>
  </si>
  <si>
    <t>*332304508</t>
  </si>
  <si>
    <t>ДОСТАВКА И МОНТАЖ ОБРАТНА КЛАПА 1 1/4''</t>
  </si>
  <si>
    <t>*332304802</t>
  </si>
  <si>
    <t>ДОСТАВКА И МОНТАЖ НА ВОДОМЕРИ ЗА СТУДЕНА ВОДА Ф 1 1/4'' - 7 м3/час</t>
  </si>
  <si>
    <t>*332304407</t>
  </si>
  <si>
    <t>ДОСТАВКА И МОНТАЖ НА СКОБИ ЗА УКРЕПВАНЕ НА ТРЪБИ Ф 20</t>
  </si>
  <si>
    <t>*332301845</t>
  </si>
  <si>
    <t>ДОСТАВКА И МОНТАЖ НА СКОБИ ЗА УКРЕПВАНЕ НА ТРЪБИ Ф 25</t>
  </si>
  <si>
    <t>*332302443</t>
  </si>
  <si>
    <t>ДОСТАВКА И МОНТАЖ НА СКОБИ ЗА УКРЕПВАНЕ НА ТРЪБИ Ф32</t>
  </si>
  <si>
    <t>8247553122</t>
  </si>
  <si>
    <t>ДОСТАВКА И МОНТАЖ СМЕСИТЕЛНИ БАТЕРИИ ЗА ТОАЛЕТНИ МИВКИ</t>
  </si>
  <si>
    <t>8247553202</t>
  </si>
  <si>
    <t>ДОСТАВКА И МОНТАЖ НА ДУШ БАТЕРИЯ</t>
  </si>
  <si>
    <t>*332304951</t>
  </si>
  <si>
    <t>ДОСТАВКА И ПОЛАГАНЕ НА ГОФРИР.ТРЪБИ ф28ММ</t>
  </si>
  <si>
    <t>8247582100</t>
  </si>
  <si>
    <t>ДОСТ. И МОНТАЖ  ПОЖАРЕН КРАН 2'', КОМПЛЕКТ В КАСЕТКА,СТРУЙНИК,ШЛАНГ</t>
  </si>
  <si>
    <t>8243141040</t>
  </si>
  <si>
    <t>ИЗПИТВАНЕ И ДЕЗИНФЕКЦИЯ НА ВОДОПРОВОД</t>
  </si>
  <si>
    <t>*332303455</t>
  </si>
  <si>
    <t>ДОСТАВКА И МОНТАЖ ИЗОЛАЦИЯ НА ТРЪБИ Ф20</t>
  </si>
  <si>
    <t>*332303133</t>
  </si>
  <si>
    <t>ДОСТАВКА И МОНТАЖ ИЗОЛАЦИЯ  НА ТРЪБИ Ф25</t>
  </si>
  <si>
    <t>*332302283</t>
  </si>
  <si>
    <t>ДОСТАВКА И МОНТАЖ ИЗОЛАЦИЯ НА ТРЪБИ  Ф32</t>
  </si>
  <si>
    <t>*000000220</t>
  </si>
  <si>
    <t>ДОСТ.И МОНТ.НА СУХ АВТ.КОНТРОЛНО СИГНАЛЕН КЛАПАН DRY PIPE VALVE PN10/16</t>
  </si>
  <si>
    <t>Водопровод</t>
  </si>
  <si>
    <t>Част ВиК / Канализация</t>
  </si>
  <si>
    <t>8440372000</t>
  </si>
  <si>
    <t>ДЕМОНТАЖ НА ТОАЛЕТНИ ЧИНИИ</t>
  </si>
  <si>
    <t>8440452000</t>
  </si>
  <si>
    <t>ДЕМОНТАЖ НА ТОАЛЕТНИ МИВКИ</t>
  </si>
  <si>
    <t>8440478000</t>
  </si>
  <si>
    <t>ДЕМОНТАЖ НА ТОАЛЕТНИ ПИСОАРИ</t>
  </si>
  <si>
    <t>*332300130</t>
  </si>
  <si>
    <t>ДЕМОНТАЖ PVC ТРЪБИ Ф50ММ</t>
  </si>
  <si>
    <t>*332301420</t>
  </si>
  <si>
    <t>ДОСТАВКА И МОНТАЖ НА ДЕБЕЛОСТЕННИ PVC ТРЪБИ Ф110х3,2</t>
  </si>
  <si>
    <t>*332301348</t>
  </si>
  <si>
    <t>ДОСТАВКА И МОНТАЖ PVC ТРЪБИ ЗА КАНАЛИЗАЦИЯ В СГРАДИ Ф50х1,8</t>
  </si>
  <si>
    <t>*332304415</t>
  </si>
  <si>
    <t>ДОСТАВКА И МОНТАЖ PVC ТРЪБИ ЗА КАНАЛИЗАЦИЯ В СГРАДИ Ф110х1,8</t>
  </si>
  <si>
    <t>8247643110</t>
  </si>
  <si>
    <t>ДОСТАВКА И МОНТАЖ ВЕНТИЛАЦИОННА ШАПКА Ф100</t>
  </si>
  <si>
    <t>*332303413</t>
  </si>
  <si>
    <t>ДОСТ. И МОНТАЖ НА СКОБИ ЗА УКРЕПВАНЕ НА ВЕРТИКАЛЕН КАНАЛИЗАЦ. КЛОН Ф110</t>
  </si>
  <si>
    <t>*332303503</t>
  </si>
  <si>
    <t>ДОСТАВКА И МОНТАЖ ПОДОВ СИФОН ф50</t>
  </si>
  <si>
    <t>*332300518</t>
  </si>
  <si>
    <t>ДОСТАВКА И МОНТАЖ КЛ. ЧИНИИ, КОМПЛЕКТ С КАЗАНЧЕ И АРМАТУРА</t>
  </si>
  <si>
    <t>8247651112</t>
  </si>
  <si>
    <t>ДОСТАВКА И МОНТАЖ ТОАЛЕТНИ УМИВАЛНИЦИ СРЕДЕН ФОРМАТ , ВКЛ. СИФОНИ</t>
  </si>
  <si>
    <t>8247701100</t>
  </si>
  <si>
    <t>ИЗПИТВАНЕ НА КАНАЛИЗАЦИЯ ЗА ВОДОПЛЪТНОСТ</t>
  </si>
  <si>
    <t>Канализация</t>
  </si>
  <si>
    <t>Част ВиК</t>
  </si>
  <si>
    <t>Част Ел Инсталации / Демонтажни работи</t>
  </si>
  <si>
    <t>*332304431</t>
  </si>
  <si>
    <t>ДЕМОНТАЖ НА ЕЛ. РАЗПРЕДЕЛИТЕЛНИ ТАБЛА</t>
  </si>
  <si>
    <t>8430622000</t>
  </si>
  <si>
    <t>ДЕМОНТАЖ НА ОСВЕТИТЕЛНИ ТЕЛА</t>
  </si>
  <si>
    <t>*332304952</t>
  </si>
  <si>
    <t>ДЕМОНТАЖ НА КАБЕЛИ ДО 5х4 ММ2</t>
  </si>
  <si>
    <t>*332304953</t>
  </si>
  <si>
    <t>ДЕМОНТАЖ НА КАБЕЛИ НАД 5х4 ММ2</t>
  </si>
  <si>
    <t>*332304954</t>
  </si>
  <si>
    <t>ДЕМОНТАЖ И ДЕПОНИРАНЕ НА ПОЖАРОИЗВЕСТИТЕЛНИ ДЕТЕКТОРИ</t>
  </si>
  <si>
    <t>*332304955</t>
  </si>
  <si>
    <t>ДЕМОНТАЖ НА ПОЖАРОИЗВЕСТИТЕЛНИ БУТОНИ</t>
  </si>
  <si>
    <t>8430591000</t>
  </si>
  <si>
    <t>ДЕМОНТАЖ НА КЛЮЧОВЕ, КОНТАКТИ, РАЗКЛОНИТЕЛНИ КУТИИ</t>
  </si>
  <si>
    <t>Демонтажни работи</t>
  </si>
  <si>
    <t>Част Ел Инсталации / Силова инсталация</t>
  </si>
  <si>
    <t>*000000024</t>
  </si>
  <si>
    <t>ДОСТАВКА, МОНТАЖ И СВЪРЗВАНЕ НА ГЛАВНО РАЗПРЕДЕЛИТЕЛНО ТАБЛО ГРТ</t>
  </si>
  <si>
    <t>*332304956</t>
  </si>
  <si>
    <t>ДОСТ. И МОН. НА ТАВАН НА ПОЦ. КАБ. СКАРА 300х60мм С РАЗДЕЛИТЕЛ, ВКЛ. УКРЕПВ. К-ЦИЯ</t>
  </si>
  <si>
    <t>*332304957</t>
  </si>
  <si>
    <t>ДОСТ. И МОН. НА СТЕНА НА ПОЦ. КАБ. СТЪЛБА 300х60мм С РАЗДЕЛИТЕЛ, ВКЛ. УКРЕП. К-ЦИЯ</t>
  </si>
  <si>
    <t>*332303187</t>
  </si>
  <si>
    <t>ДОСТАВКА, МОНТАЖ И СВЪРЗ. НА КОНТАКТ ''ШУКО'' 16А,230V ЕДИНИЧЕН, СКРИТ М-Ж</t>
  </si>
  <si>
    <t>*332302248</t>
  </si>
  <si>
    <t>ДОСТАВКА, МОНТАЖ И СВЪРЗ. НА КОНТАКТ ''ШУКО'' 16А,230V ДВОЕН, СКРИТ М-Ж</t>
  </si>
  <si>
    <t>*332304958</t>
  </si>
  <si>
    <t>ДОСТАВКА, МОНТАЖ И СВЪРЗВАНЕ НА ТВЪРДА ВРЪЗКА МОНОФАЗНА ЗА СКРИТ МОНТАЖ</t>
  </si>
  <si>
    <t>*332304959</t>
  </si>
  <si>
    <t>ДОСТАВКА, МОНТАЖ И СВЪРЗВАНЕ НА ТВЪРДА ВРЪЗКА МОНОФАЗНА ЗА ОТКРИТ МОНТАЖ</t>
  </si>
  <si>
    <t>*332301705</t>
  </si>
  <si>
    <t>ДОСТАВКА И МОНТАЖ НА РАЗКЛ. КУТИЯ ОТКРИТ МОНТАЖ 100х100х65мм, IP44</t>
  </si>
  <si>
    <t>*332304960</t>
  </si>
  <si>
    <t>ДОСТАВКА И ПОЛАГАНЕ НА КАБЕЛ СВТ 3х150 ММ2 + 70 ММ2 ПО ЕДИНИЧНИ СКОБИ</t>
  </si>
  <si>
    <t>*332304961</t>
  </si>
  <si>
    <t>ДОСТАВКА И ПОЛАГАНЕ НА КАБЕЛ NYY 5х70 ММ2 ПО ЕДИНИЧНИ СКОБИ</t>
  </si>
  <si>
    <t>*332304962</t>
  </si>
  <si>
    <t>ДОСТАВКА И ПОЛАГАНЕ НА КАБЕЛ NYY 5х16 ММ2 ПО СКАРА/СТЪЛБА</t>
  </si>
  <si>
    <t>*332304963</t>
  </si>
  <si>
    <t>ДОСТАВКА И ПОЛАГАНЕ НА КАБЕЛ NYY 5х16 ММ2 ПО ЕДИНИЧНИ СКОБИ</t>
  </si>
  <si>
    <t>*332304964</t>
  </si>
  <si>
    <t>ДОСТАВКА И ПОЛАГАНЕ НА КАБЕЛ NYY 5х6 ММ2 ПО СКАРА/СТЪЛБА</t>
  </si>
  <si>
    <t>*332304965</t>
  </si>
  <si>
    <t>ДОСТАВКА И ПОЛАГАНЕ НА КАБЕЛ NYY 3х4 ММ2 ПО СКАРА ИЛИ В ТРЪБА</t>
  </si>
  <si>
    <t>*000000025</t>
  </si>
  <si>
    <t>ДОСТАВКА И ПОЛАГАНЕ НА КАБЕЛ NYY 3х4 ММ2 ПО ЕДИНИЧНИ СКОБИ</t>
  </si>
  <si>
    <t>*332304966</t>
  </si>
  <si>
    <t>ДОСТАВКА И ПОЛАГАНЕ НА КАБЕЛ NYY 3х2,5 ММ2 ПО СКАРА/СТЪЛБА</t>
  </si>
  <si>
    <t>*332304967</t>
  </si>
  <si>
    <t>ДОСТАВКА И ПОЛАГАНЕ НА КАБЕЛ NYY 3х2,5 ММ2 ПО ЕДИНИЧНИ СКОБИ</t>
  </si>
  <si>
    <t>*332304968</t>
  </si>
  <si>
    <t>ДОСТАВКА И ПОЛАГАНЕ НА КАБЕЛ NHXH-J 5х6 ММ2</t>
  </si>
  <si>
    <t>*332304969</t>
  </si>
  <si>
    <t>ДОСТАВКА И ПОЛАГАНЕ НА КАБЕЛ NHXH-J 5х2.5 ММ2, Е30 ПО СКОБИ</t>
  </si>
  <si>
    <t>*332304970</t>
  </si>
  <si>
    <t>ДОСТАВКА И ПОЛАГАНЕ НА КАБЕЛ NHXH-J 3х2.5 ММ2, Е30 ПО СКОБИ</t>
  </si>
  <si>
    <t>*332303254</t>
  </si>
  <si>
    <t>ДОСТАВКА И ИЗТЕГЛЯНЕ НА КАБЕЛ J-Y (St) Y 2х2х0,8 мм В ТРЪБА</t>
  </si>
  <si>
    <t>*332304971</t>
  </si>
  <si>
    <t>ДОСТАВКА И ПОЛАГАНЕ ОТКРИТО НА ТРУДНОГОРИМА, САМОЗАГАСЯЩА СЕ PVC ТРЪБА DN25</t>
  </si>
  <si>
    <t>8430009000</t>
  </si>
  <si>
    <t>Н-ВА НА КАНАЛ В ТУХЛЕНА/БЕТОННА СТЕНА С Р-РИ ДО 5/5 СМ, ВКЛ. ЗАПЪЛВАНЕ СЛЕД ПОЛ</t>
  </si>
  <si>
    <t>*000000026</t>
  </si>
  <si>
    <t>ИЗМЕРВАНЕ НА КОНТУР ФАЗА-НУЛА</t>
  </si>
  <si>
    <t>Силова инсталация</t>
  </si>
  <si>
    <t>Част Ел Инсталации / Общо осветление</t>
  </si>
  <si>
    <t>*332305334</t>
  </si>
  <si>
    <t>ДОСТ.,МОНТ.И СВЪРЗ.НА LED ОСВ.ТЯЛО КРЪГЛО 20W,3000K,DALI УПРАВЛ.,IP21 СКРИТ М-Ж</t>
  </si>
  <si>
    <t>*332305344</t>
  </si>
  <si>
    <t>ДОСТ. МОНТ.И СВЪРЗВ НА ОСВ.ТЯЛО,СКРИТО, КРЪГЛО, LED 20W,3000 К, IP44</t>
  </si>
  <si>
    <t>*332305345</t>
  </si>
  <si>
    <t>ДОСТ. МОНТ.И СВЪРЗВ НА ОСВ.ТЯЛО,СКРИТО, КРЪГЛО, LED 20W,3000 К, IP21</t>
  </si>
  <si>
    <t>*332305346</t>
  </si>
  <si>
    <t>ДОСТ.,МОНТ.И СВЪРЗ.НА LED ОСВ.ТЯЛО 40W,2700-6500K,DALI 1200ММ,IP55,ПКОМ</t>
  </si>
  <si>
    <t>*332305347</t>
  </si>
  <si>
    <t>ДОСТ.,МОНТ.И СВЪРЗ.НА LED ОСВ.ТЯЛО 20W,2700-6500K,DALI 600 ММ, IP55 ПКОМ</t>
  </si>
  <si>
    <t>*332305348</t>
  </si>
  <si>
    <t>ДОСТ. МОНТ.И СВЪРЗВ НА ОСВ.ТЯЛО LED 20W, IP44, С ЦОКЪЛ Е27</t>
  </si>
  <si>
    <t>*332305349</t>
  </si>
  <si>
    <t>ДОСТ.,МОНТ.И СВЪРЗ.НА LED ОСВ.ТЯЛО 12W, 3000K, DALI УПР. IP21, Р-РИ 200х200ММ</t>
  </si>
  <si>
    <t>*332305350</t>
  </si>
  <si>
    <t>ДОСТ.,МОНТ.И СВЪРЗ.НА ОСВ.ТЯЛО ПРОЖЕКТОР LED 30W, 3000K, DALI УПРАВЛЕНИЕ IP21</t>
  </si>
  <si>
    <t>*332305351</t>
  </si>
  <si>
    <t>ДОСТ.МОНТ.И СВЪРЗ.НА ОСВ.ТЯЛО ЗА ВГР.С ДИАМ.1,1М С LED ЛЕНТА 14W,6000K,DАLI УПР</t>
  </si>
  <si>
    <t>*332305352</t>
  </si>
  <si>
    <t>ДОСТ.МОНТ.И СВЪРЗ.НА ОСВ.ТЯЛО СКРИТ М-Ж С ДИАМ.1М С LED 60W,3000K,DАLI УПР. IP2</t>
  </si>
  <si>
    <t>*332305353</t>
  </si>
  <si>
    <t>ДОСТ. МОНТ.И СВЪРЗВ НА ОСВ.ТЯЛО,М-Ж НА СТЕНА С ЗАЩ.РЕШЕТКА,LED 20W,3000 К,IP21</t>
  </si>
  <si>
    <t>*332305354</t>
  </si>
  <si>
    <t>ДОСТ. МОНТ.И СВЪРЗВ НА ОСВ.ТЯЛО ЗА МОНТ.НА СТЕНА,ВЗРИВОЗАЩИТЕНО LED 20W,3000К</t>
  </si>
  <si>
    <t>*332305355</t>
  </si>
  <si>
    <t>ДОСТ. МОНТ.И СВЪРЗВ НА RGB ПРОЖЕКТОР ЗА МОНТ.НА СТЕНА,LED 20W,3000К, IP65</t>
  </si>
  <si>
    <t>*332305356</t>
  </si>
  <si>
    <t>ДОСТ.,МОНТ.И СВЪР.НА ТВЪРДА ВРЪЗКА - МОНОФАЗНА, ЗА ОТКРИТ МОНТАЖ</t>
  </si>
  <si>
    <t>*332305272</t>
  </si>
  <si>
    <t>ДОСТ.,МОНТ. И СВЪРЗВ. НА ЕДИНИЧЕН КЛЮЧ ЗА ОТКРИТ МОНТ. 10А, IP21</t>
  </si>
  <si>
    <t>*332305273</t>
  </si>
  <si>
    <t>ДОСТ.,МОНТ. И СВЪРЗВ. НА ЕДИНИЧЕН КЛЮЧ ЗА ОТКРИТ МОНТ. 10А, IP44</t>
  </si>
  <si>
    <t>*332305274</t>
  </si>
  <si>
    <t>ДОСТ.,МОНТ. И СВЪРЗВ. НА ДЕВИАТОРЕН КЛЮЧ ЗА ОТКРИТ МОНТ. 10А, IP21</t>
  </si>
  <si>
    <t>*332305357</t>
  </si>
  <si>
    <t>ДОСТ.,МОНТ.И СВЪРЗ.ДЕТЕКТОР ЗА ДВИЖЕНИЕ 360 ГРАДУСА, ОТКР.МОНТ. 10А, IP44</t>
  </si>
  <si>
    <t>*000000334</t>
  </si>
  <si>
    <t>ДОСТ.,МОНТ.И СВЪРЗ. НА LCD ДИСПЛЕЙ ЗА УПР.ОСВ. С DALI ПРОТОКОЛ ЗА ВГР. IP21</t>
  </si>
  <si>
    <t>*332305358</t>
  </si>
  <si>
    <t>ДОСТАВКА НА ТАБЛЕТ ЗА УПРАВЛЕНИЕ НА ОСВЕТЛЕНИЕТО С DALI ПРОТОКО</t>
  </si>
  <si>
    <t>*332305359</t>
  </si>
  <si>
    <t>ДОСТАВКА И ПОЛАГАНЕ НА КАБЕЛ NYY 5х2,5 ММ2 ПО КАБЕЛНА СКАРА/СТЪЛБА</t>
  </si>
  <si>
    <t>*332305360</t>
  </si>
  <si>
    <t>ДОСТАВКА И ПОЛАГАНЕ НА КАБЕЛ NYY 5х2,5 ММ2 ПО ЕДИНИЧНИ СКОБИ</t>
  </si>
  <si>
    <t>*332305361</t>
  </si>
  <si>
    <t>АДРЕСИРАНЕ НА ОСВЕТИТЕЛНО ТЯЛО И ДРУГИ УСТРОЙСТВА</t>
  </si>
  <si>
    <t>*000000335</t>
  </si>
  <si>
    <t>ПЪРВОНАЧАЛНА НАСТРОЙКА НА СИСТЕМАТА DALI УПРАВЛЕНИЕ НА ОСВЕТЛЕНИЕТО</t>
  </si>
  <si>
    <t>*000000336</t>
  </si>
  <si>
    <t>КОНФИГУРИРАНЕ НА ЕДНА СЦЕНА С ОСВЕТИТЕЛНИ ТЕЛА ЧРЕЗ DALI  УПРАВЛЕНИЕ</t>
  </si>
  <si>
    <t>*000000337</t>
  </si>
  <si>
    <t>КОНФИГУРИРАНЕ НА СИСТЕМА ЗА УПРАВЛЕНИЕ НА ОСВЕТИТЕЛНИ ТЕЛА ЗА ФАСАДНО ОСВ.</t>
  </si>
  <si>
    <t>*000000338</t>
  </si>
  <si>
    <t>ИЗМЕРВАНЕ НА ПОСТИГНАТАТА ОСВЕТЕНОСТ ВЪВ ВСИЧКИ ПОМЕЩЕНИЯ</t>
  </si>
  <si>
    <t>Общо осветление</t>
  </si>
  <si>
    <t>Част Ел Инсталации / Аварийно и евакуационно осветление</t>
  </si>
  <si>
    <t>*332305362</t>
  </si>
  <si>
    <t>ДОСТ.,МОНТ.И СВЪРЗ.ЦЕНТРАЛА ЗА ЕВАК. ОСВЕТЛЕНИЕ 8 КРЪГА ПО СПЕЦИФИКАЦИЯ</t>
  </si>
  <si>
    <t>*332305363</t>
  </si>
  <si>
    <t>ДОСТ. МОНТ.И СВЪРЗВ.НА АВАР.ОСВЕТ.ТЯЛО НА ТАВАН 24V DC С LED 3W, IP21</t>
  </si>
  <si>
    <t>*332305364</t>
  </si>
  <si>
    <t>ДОСТ. МОНТ.И СВЪРЗВ.НА АВАР.ОСВЕТ.ТЯЛО НА СТЕНА 24V DC С LED 3W, IP21</t>
  </si>
  <si>
    <t>*332305365</t>
  </si>
  <si>
    <t>ДОСТ. МОНТ.И СВЪРЗВ.НА АВАР.ОСВЕТ.ТЯЛО НА СТЕНА 24V DC С LED 3W, IP21, EXIT</t>
  </si>
  <si>
    <t>*332305366</t>
  </si>
  <si>
    <t>ДОСТ.МОНТ.И СВЪР.НА АВАР.ОСВ.ТЯЛО НА СТЕНА 24V DC С LED 3W,IP21,СТРЕЛКА НАДЯСНО</t>
  </si>
  <si>
    <t>*332305367</t>
  </si>
  <si>
    <t>ДОСТ.МОНТ.И СВЪР.НА АВАР.ОСВ.ТЯЛО НА СТЕНА 24V DC С LED 3W,IP21,СТРЕЛКА НАЛЯВО</t>
  </si>
  <si>
    <t>*332305368</t>
  </si>
  <si>
    <t>ДОСТ.МОНТ.И СВЪР.НА ЕВАК.ОСВ.ТЯЛО 300ММ ОТ ОК.ТАВ.24VDC С LED3W,IP21,СТР.НАДОЛУ</t>
  </si>
  <si>
    <t>*332305369</t>
  </si>
  <si>
    <t>ДОСТ. МОНТ.И СВЪРЗВ.НА ВЗРИВ.ЗАЩ.ОСВЕТ.ТЯЛО НА СТЕНА 24V DC С LED 3W, IP21,EXIТ</t>
  </si>
  <si>
    <t>*332305370</t>
  </si>
  <si>
    <t>ДОСТ.,МОНТ.И СВЪР.НА ТВЪРДА ВРЪЗКА - МОНОФАЗНА,ЗА ОТКРИТ МОНТАЖ, 150Х150ММ, Е30</t>
  </si>
  <si>
    <t>*332305371</t>
  </si>
  <si>
    <t>ДОСТАВКА И МОНТАЖ НА РАЗКЛ. КУТИЯ ОТКРИТ МОНТАЖ 100х100х65мм, Е30</t>
  </si>
  <si>
    <t>*332305372</t>
  </si>
  <si>
    <t>ДОСТАВКА И ПОЛАГАНЕ НА КАБЕЛ NHXH-J 3x2.5 ММ2, E30 ПО ЕДИНИЧНИ СКОБИ</t>
  </si>
  <si>
    <t>*000000339</t>
  </si>
  <si>
    <t>АДРЕСИРАНЕ НА ОСВЕТИТЕЛНИ ТЕЛА</t>
  </si>
  <si>
    <t>*000000340</t>
  </si>
  <si>
    <t>НАСТРОЙКА, ТЕСТ И ПУСКА НА СИСТЕМАТА</t>
  </si>
  <si>
    <t>Аварийно и евакуационно осветление</t>
  </si>
  <si>
    <t>Част Ел Инсталации / Пожароизвестителна инсталация</t>
  </si>
  <si>
    <t>*332303283</t>
  </si>
  <si>
    <t xml:space="preserve">ДОСТ.МОН. И СВЪРЗВ. ПОЖАРОИЗВЕСТИТЕЛНА ЦЕНТРАЛА, АДРЕС. 4 КРЪГА, 127 АДРЕСА НА КРЪГ, КОМПЛЕКТ С КУТИЯ, ЗАХРАНВАЩ БЛОК И АКУМ.БАТЕРИИ </t>
  </si>
  <si>
    <t>*332304997</t>
  </si>
  <si>
    <t>ДОСТАВКА И МОНТАЖ АДРЕСИРУЕМ ОПТИЧНО-ДИМЕН ДЕТЕКТОР С ОСНОВА</t>
  </si>
  <si>
    <t>*332304998</t>
  </si>
  <si>
    <t>ДОСТ., МОН. И СВЪРЗВ. НА КОНВЕН. ВЗРИВОЗАЩИТЕН ДИМНООПТИЧЕН ДЕТЕКТОР С ОСНОВА</t>
  </si>
  <si>
    <t>*000000165</t>
  </si>
  <si>
    <t>ДОСТАВКА,МОНТАЖ И СВЪРЗВАНЕ НА РЪЧЕН ДЕТЕКТОР - АДРЕСИРУЕМ</t>
  </si>
  <si>
    <t>*000000166</t>
  </si>
  <si>
    <t>ДОСТ., МОН. И СВЪРЗВ. НА АДРЕС. ВХОДНО ИЗХОДЕН МОДУЛ С 1 ВХ. И 1 ИЗХ.</t>
  </si>
  <si>
    <t>*332303511</t>
  </si>
  <si>
    <t>ДОСТАВКА,МОНТАЖ И СВЪРЗ. НА АДРЕС. СИГНАЛНА СИРЕНА ВЪТР. МОН. 112 dB</t>
  </si>
  <si>
    <t>*332303285</t>
  </si>
  <si>
    <t>ДОСТАВКА, МОНТАЖ СВЪРЗ. ВЪНШНА СИРЕНА 115 Db, IP55</t>
  </si>
  <si>
    <t>*332304272</t>
  </si>
  <si>
    <t>Д-КА/М-Ж/СВЪРЗ. НА КОМПЛ. КОНВЕНЦИОНАЛЕН ЛИНЕЕН ИЗВЕСТИТЕЛ И ОТРАЖАТЕЛ</t>
  </si>
  <si>
    <t>*000000167</t>
  </si>
  <si>
    <t>ДОСТ., МОН. И СВЪРЗ. НА ЦЕНТРАЛЕН ПАНЕЛ ЗА  УПР. МОТОРНИЗАДВИЖКИ НА ДИМНИ ЛЮКОВЕ, 8 ИЗХОДА ПО 5А, 24 V ИЗХОД</t>
  </si>
  <si>
    <t>*000000168</t>
  </si>
  <si>
    <t>ДОСТ., МОН. И СВЪРЗ. АДРЕС.ПАНЕЛ ЗА АСПИР. С-МА ЗА ПОЖАРОИЗ., 2 ИЗХОДА ПО DN25, ВКЛ. АКУМ. БАТЕРИИ</t>
  </si>
  <si>
    <t>*000000169</t>
  </si>
  <si>
    <t>ДОСТАВКА И МОНТАЖ АСПИРАЦИОННА ТРЪБА ОТ ABS М-Л, DN25, ВКЛ. КРЕП.М-ЛИ И ФИТИНГИ</t>
  </si>
  <si>
    <t>*000000170</t>
  </si>
  <si>
    <t>НАПРАВА НА ОТВОРИ В АСПИРАЦИОННА ТРЪБА</t>
  </si>
  <si>
    <t>*332301522</t>
  </si>
  <si>
    <t>СВЪРЗВАНЕ КЪМ ЗАХРАНВАЩ КАБЕЛ НА МОТОРНА ЗАДВИЖКА 24V/5A</t>
  </si>
  <si>
    <t>*332304999</t>
  </si>
  <si>
    <t>ДОСТ. И ИЗТЕГ. ПО КАБЕЛНА СКАРА ИЛИ В ТРЪБА НА КАБЕЛ JE-H(ST)H 2Х2Х0.8 MM2 Е30, ЧЕРВЕН</t>
  </si>
  <si>
    <t>*332305000</t>
  </si>
  <si>
    <t>ДОСТ. И ПОЛАГАНЕ ПО ВЕРТИКАЛНА КАБЕЛНА СТЪЛБА НА КАБЕЛ JE-H(ST)H 2Х2Х0.8 MM2, Е30, ЧЕРВЕН</t>
  </si>
  <si>
    <t>*332305001</t>
  </si>
  <si>
    <t>Д-КА И ПОЛАГАНЕ ОТКРИТО НА ТРУДНОГОРИМА, САМОЗАГАСЯЩА СЕ PVC ТРЪБА DN25</t>
  </si>
  <si>
    <t>*000000171</t>
  </si>
  <si>
    <t>ПРОГРАМИРАНЕ НА ПОЖАРОИЗВЕСТИТЕЛНАТА СИСТЕМА</t>
  </si>
  <si>
    <t>*000000172</t>
  </si>
  <si>
    <t>ТЕСТОВЕ И 72-ЧАСОВИ ПРОБИ НА СИСТЕМАТА</t>
  </si>
  <si>
    <t>*000000173</t>
  </si>
  <si>
    <t>ОБУЧЕНИЕ НА ПЕРСОНАЛА ЗА РАБОТА СЪС СИСТЕМАТА</t>
  </si>
  <si>
    <t>Пожароизвестителна инсталация</t>
  </si>
  <si>
    <t>Част Ел Инсталации / Алармено-оповестителна инсталация</t>
  </si>
  <si>
    <t>*332305002</t>
  </si>
  <si>
    <t>ДОСТ.,МОНТ. И СВЪРЗВ. НА ВИСОКОГОВОРИТЕЛ 6 W, Ф180х77,5ММ, EN 54-24</t>
  </si>
  <si>
    <t>*332305003</t>
  </si>
  <si>
    <t>ДОСТ.,МОНТ. И СВЪРЗВ. НА ВИСОКОГОВОРИТЕЛ 6 W, Ф180х77,5ММ, EN 54-24, IP54</t>
  </si>
  <si>
    <t>*332305004</t>
  </si>
  <si>
    <t>ДОСТ.,МОНТ. И СВЪРЗВ. НА ВИСОКОГОВОРИТЕЛ 6W, Ф180х77,5ММ,EN 54-24, ВЗРИВОБЕЗОПАСЕН</t>
  </si>
  <si>
    <t>*332305005</t>
  </si>
  <si>
    <t>ДОСТ.,МОНТ. И СВЪРЗВ. НА РУПОРЕН ВИСОКОГОВОРИТЕЛ 30W, 285Х222Х277ММ, IP65, EN 54-24</t>
  </si>
  <si>
    <t>*332305006</t>
  </si>
  <si>
    <t>ДОСТ.,МОНТ. И СВЪРЗВ. НА ДВУЛЕНТОВО ОЗВУЧ. ТЯЛО 30W, 162х250х161ММ, EN 54-24</t>
  </si>
  <si>
    <t>*000000174</t>
  </si>
  <si>
    <t>Д-КА И М-Ж НА МОДУЛ ЗА КОНТРОЛ НА ЛИНИЯТА EOL, EN 54-16</t>
  </si>
  <si>
    <t>*332303280</t>
  </si>
  <si>
    <t>ДОСТАВКА И МОНТАЖ НА СВОБОДНО СТОЯЩ ШКАФ - 27 U - 650х1314х600 мм</t>
  </si>
  <si>
    <t>*000000175</t>
  </si>
  <si>
    <t>Д-КА/М-Ж/СВЪРЗВ. МИКРОФОН СПЕШНИ ПОВИКВ., /АВАРИЙНО СЪОБЩЕНИЕ/, EN 54-16</t>
  </si>
  <si>
    <t>*000000176</t>
  </si>
  <si>
    <t>Д-КА/М-Ж РАЗШИРИТЕЛ ЗА МИКРОФОН СПЕШНИ ПОВИКВ. 20 ПРОГРАМИРУЕМИ  БУТОНА, EN 54-16</t>
  </si>
  <si>
    <t>*000000177</t>
  </si>
  <si>
    <t>Д-КА И М-Ж НА МИКРОФОНЕН ПУЛТ - 10 ПРОГРАМИРУЕМИ КЛАВИША</t>
  </si>
  <si>
    <t>*000000178</t>
  </si>
  <si>
    <t>Д-КА И М-Ж ЦЕНТРАЛЕН ЦИФРОВ ПРОЦЕСОР, 6 ЗОНАЛЕН УСИЛВАТЕЛ 240W, EN54-16</t>
  </si>
  <si>
    <t>*000000179</t>
  </si>
  <si>
    <t>Д-КА И М-Ж НА РУТЕР + УСИЛВАТЕЛ 240W С АВТОНОМНО РЕГУЛ.НИВОТО НА ЗОНИТЕ, EN 54-16</t>
  </si>
  <si>
    <t>*000000181</t>
  </si>
  <si>
    <t>Д-КА И М-Ж НА УСИЛВАТЕЛЕН МОДУЛ 1х240W - РЕЗЕРВНА МОЩНОСТ, С ВГРАДЕН ВХОДЕН МОДУЛ, EN 54-16</t>
  </si>
  <si>
    <t>*332305007</t>
  </si>
  <si>
    <t>Д-КА И М-Ж НА ЗАРЯДЕН ТОКОИЗПРАВИТЕЛ, DC POWER OUTPUT 6х25А, EN 54-4</t>
  </si>
  <si>
    <t>*000000182</t>
  </si>
  <si>
    <t>Д-КА И М-Ж НА БАТЕРИЯ 12V, 65Ah, ПРЕПОРЪЧАНА ОТ ПРОИЗВ. НА АПАРАТУРАТА</t>
  </si>
  <si>
    <t>*000000183</t>
  </si>
  <si>
    <t>Д-КА И М-Ж НА ТУНЕР/CD/Mp3/USB ПЛЕЪР</t>
  </si>
  <si>
    <t>*332305008</t>
  </si>
  <si>
    <t>ДОСТАВКА И МОНТАЖ НА ЛИЦЕВ ПАНЕЛ, ПЕРФОРИРАН 1U</t>
  </si>
  <si>
    <t>*332305009</t>
  </si>
  <si>
    <t>ДОСТАВКА И МОНТАЖ НА ЛИЦЕВ ПАНЕЛ, ПЕРФОРИРАН 3U</t>
  </si>
  <si>
    <t>*000000184</t>
  </si>
  <si>
    <t>Д-КА И М-Ж НА РАЗКЛОНИТЕЛ ЗА RACK - МОНТАЖ С МЕТАЛНО ТЯЛО</t>
  </si>
  <si>
    <t>*000000185</t>
  </si>
  <si>
    <t>Д-КА И М-Ж НА ПРИСЪЕДИНИТЕЛНИ КАБЕЛИ</t>
  </si>
  <si>
    <t>*332305010</t>
  </si>
  <si>
    <t>ДОСТАВКА, МОНТАЖ И СВЪРЗВ. НА РОЗЕТКА ЗА АУДИО ВРЪЗКА IP21, СКРИТ М-Ж</t>
  </si>
  <si>
    <t>*332304098</t>
  </si>
  <si>
    <t>ДОСТАВКА И МОНТАЖ НА КОНЗОЛА ЗА ВГРАЖДАНЕ В СТЕНА</t>
  </si>
  <si>
    <t>*332305011</t>
  </si>
  <si>
    <t>ДОСТАВКА И ПОЛАГАНЕ ПО ЕДИНИЧНИ МЕТ. СКОБИ НА КАБЕЛ J-Y(L)Y 2х1,5 ММ2 Е30</t>
  </si>
  <si>
    <t>*332305012</t>
  </si>
  <si>
    <t>ДОСТ. И ПОЛАГАНЕ ПО ЕДИНИЧНИ МЕТАЛНИ СКОБИ НА КАБЕЛ JE-H(ST)H 2Х2Х0.8 MM2</t>
  </si>
  <si>
    <t>*332305013</t>
  </si>
  <si>
    <t>ДОСТ. И ПОЛАГАНЕ ПО КАБЕЛНА СКАРА ИЛИ В ТРЪБА НА КАБЕЛ ТЧП 2х0,5 MM2</t>
  </si>
  <si>
    <t>*000000186</t>
  </si>
  <si>
    <t>ПРОГРАМИРАНЕ НА СИСТЕМАТА</t>
  </si>
  <si>
    <t>*000000187</t>
  </si>
  <si>
    <t>*000000188</t>
  </si>
  <si>
    <t>ИЗГОТВЯНЕ НА ЕКЗЕКУТИВНА ДОКУМЕНТАЦИЯ</t>
  </si>
  <si>
    <t>*000000189</t>
  </si>
  <si>
    <t>Алармено-оповестителна инсталация</t>
  </si>
  <si>
    <t>Част Ел Инсталации / Структурна кабелна система</t>
  </si>
  <si>
    <t>*332305014</t>
  </si>
  <si>
    <t>ДОСТ. И МОНТ. НА СТОЯЩ 19'' КОМУНИКАЦИОНЕН ШКАФ 32U, 600/600ММ С МЕТ. ОСНОВА 100</t>
  </si>
  <si>
    <t>*332305015</t>
  </si>
  <si>
    <t>*332305016</t>
  </si>
  <si>
    <t>ДОСТ. И МОНТ. В КОМУНИКАЦИОНЕН ШКАФ НА 19'' СВЪРЗВАЩ ПАЧ ПАНЕЛ 24хRJ45, КАТ. 6А</t>
  </si>
  <si>
    <t>*332305017</t>
  </si>
  <si>
    <t>ДОСТ. И МОНТ. В КОМУНИКАЦИОНЕН ШКАФ НА 19'' РАЗКЛОНИТЕЛ С 6 ГНЕЗДА ТИП "ШУКО",  КЛЮЧ ЗА ПРЕВКЛЮЧВАНЕ</t>
  </si>
  <si>
    <t>*000000190</t>
  </si>
  <si>
    <t>ДОСТ. И МОНТ. В КОМУНИКАЦИОНЕН ШКАФ НА 19'' ТАВА С ДЪЛБОЧИНА 400 ММ</t>
  </si>
  <si>
    <t>*000000191</t>
  </si>
  <si>
    <t>ДОСТ. И МОНТ. В КОМУНИКАЦИОНЕН ШКАФ НА 19'' ХОРИЗОНТ. АРАНЖИРАЩ ПАНЕЛ С 5 СКОБИ</t>
  </si>
  <si>
    <t>*000000192</t>
  </si>
  <si>
    <t>ДОСТ. И МОНТ. НА МРЕЖОВ КОМУТАТОР 24хRJ45,10/100/1000 GIGABIT SPART SWITCH+ 4 SFP</t>
  </si>
  <si>
    <t>*000000193</t>
  </si>
  <si>
    <t>ДОСТ.,МОНТ. И СВЪРЗ.НА 19'' НЕПРЕКЪС.ТОКОЗАХР.УСТР-ВО, МОЩНОСТ 1500VA,1U,ON-LINE</t>
  </si>
  <si>
    <t>*000000194</t>
  </si>
  <si>
    <t>ДОСТ. И МОНТ. НА СВЪРЗВ. ПАЧ КАБЕЛИ RJ45, LS0H, КАТ. 6А, ДЪЛЖ. 1,5 М</t>
  </si>
  <si>
    <t>*332305018</t>
  </si>
  <si>
    <t>ДОСТАВКА, МОНТАЖ И СВЪРЗВ. НА КОМУНИК. РОЗЕТКА 2ХRJ45, СКРИТ М-Ж, КАТ.6А, IP21</t>
  </si>
  <si>
    <t>*000000195</t>
  </si>
  <si>
    <t>ДОСТАВКА, МОНТАЖ И СВЪРЗВ. НА КОМУНИК. РОЗЕТКА 2ХRJ45, ОТКРИТ М-Ж, КАТ.6А, IP21</t>
  </si>
  <si>
    <t>*332305019</t>
  </si>
  <si>
    <t>ДОСТАВКА, МОНТАЖ И СВЪРЗВ. НА КОМУНИК. РОЗЕТКА 2ХRJ45, ОТКРИТ М-Ж, КАТ.6А, IP44</t>
  </si>
  <si>
    <t>*332304827</t>
  </si>
  <si>
    <t>*332305020</t>
  </si>
  <si>
    <t>ДОСТ. И ИЗТЕГЛ. ПО КАБЕЛНА СКАРА ИЛИ В ТРЪБА НА КОМУНИК. КАБЕЛ S/FTP, кат. 7А</t>
  </si>
  <si>
    <t>*332305021</t>
  </si>
  <si>
    <t>ДОСТАВКА И ПОЛАГАНЕ ПО ВЕРТ. КАБ. СТЪЛБА НА КОМУНИК. КАБЕЛ S/FTP, кат. 7А</t>
  </si>
  <si>
    <t>*332301763</t>
  </si>
  <si>
    <t>НАДПИСВАНЕ НА КОМУНИКАЦИОННИ РОЗЕТКИ И СВЪРЗВАЩИ ПАНЕЛИ</t>
  </si>
  <si>
    <t>*000000196</t>
  </si>
  <si>
    <t>ТЕСТВАНЕ НА КОМУНИКАЦИОННА ЛИНИЯ С ИЗДАВАНЕ НА ПРОТОКОЛ ОТ ИЗМЕРВАНИЯТА</t>
  </si>
  <si>
    <t>Структурна кабелна система</t>
  </si>
  <si>
    <t>Част Ел Инсталации / 
Система за видеонаблюдение и запис</t>
  </si>
  <si>
    <t>*000000197</t>
  </si>
  <si>
    <t>ДОСТ., МОНТ. И СВЪРЗВ.IP КАМЕРА, FULL HD С РЕЗОЛЮЦИЯ МИН. 2.0Mpx, АВТ. ФОКУС, ДНЕВЕН/НОЩЕН РЕЖИМ С МЕХ. IR ФИЛТЪР</t>
  </si>
  <si>
    <t>*332305022</t>
  </si>
  <si>
    <t>ДОСТ.,МОНТ.И СВЪРЗВ. НС 16 КАНАЛНО МРЕЖОВО ЗАПИСВ. У-ВО ЗА М-Ж В 19'' КОМУН.ШКАФ</t>
  </si>
  <si>
    <t>*000000198</t>
  </si>
  <si>
    <t>ДОСТ.,МОНТ.,СВЪРЗВ.И НАСТР. НА МРЕЖОВ КОМУТАТОР 24хRJ45 PoE, 10/100/1000 GIGABIT SPART SWITCH+ 4 SFP</t>
  </si>
  <si>
    <t>*332305023</t>
  </si>
  <si>
    <t>*000000199</t>
  </si>
  <si>
    <t>ДОСТАВКА НА КОМПЮТЪРНА КОНФИГУРАЦИЯ С 24'' МОНИТОР</t>
  </si>
  <si>
    <t>*000000200</t>
  </si>
  <si>
    <t>ДОСТ., ИНСТ. И НАСТР. НА СОФТУЕР ЗА 16 КАНАЛНО МРЕЖОВО ЗАПИСВ. УСТРОЙСТВО</t>
  </si>
  <si>
    <t>*000000201</t>
  </si>
  <si>
    <t>*000000202</t>
  </si>
  <si>
    <t>Система за видеонаблюдение и запис</t>
  </si>
  <si>
    <t>Част Ел Инсталации / 
Система за сигурност и охрана</t>
  </si>
  <si>
    <t>*000000203</t>
  </si>
  <si>
    <t>ДОСТ.,МОНТ. И СВЪРЗВ. НА СИГНАЛНО ОХРАНИТЕЛНА ЦЕНТРАЛА С 192 ЗОНИ</t>
  </si>
  <si>
    <t>*000000204</t>
  </si>
  <si>
    <t>ДОСТ.,МОНТ. И СВЪРЗВ. НА ЗОНОВ РАЗШИРИТЕЛ 8 ЗОНИ, ВКЛ. МЕТ. КУТИЯ,ЗАХР. БЛОК, АКУМУЛ.БАТЕРИИ</t>
  </si>
  <si>
    <t>*332303473</t>
  </si>
  <si>
    <t>ДОСТ., МОНТ. И СВЪРЗВ. ИНФРАЧЕРВЕН ДЕТЕКТОР ЗА ДВИЖЕНИЕ ЗА ВЪТР. МОНТАЖ, ЧЕТВОРЕН PIR ЕЛЕМЕНТ, 110 ГРАДУСА ОБХВАТ</t>
  </si>
  <si>
    <t>*000000205</t>
  </si>
  <si>
    <t>ДОСТ.,МОНТ. И СВЪРЗВ. НА КЛАВИАТУРА С LED ДИСПЛЕЙ, ГРАФИЧНО МЕНЮ НА БЪЛГАРСКИ</t>
  </si>
  <si>
    <t>*332305024</t>
  </si>
  <si>
    <t>ДОСТ. И ИЗТЕГЛ. ПО КАБЕЛНА СКАРА ИЛИ В ТРЪБА НА КОМУНИК. КАБЕЛ NYY 3X2.5 ММ2</t>
  </si>
  <si>
    <t>*332305025</t>
  </si>
  <si>
    <t>ДОСТАВКА И ПОЛАГАНЕ ПО ВЕРТ. КАБ. СТЪЛБА НА КОМУНИК. КАБЕЛ NYY 3X2.5 ММ2</t>
  </si>
  <si>
    <t>*332305026</t>
  </si>
  <si>
    <t>ДОСТ. И ИЗТЕГЛ. ПО КАБЕЛНА СКАРА ИЛИ В ТРЪБА НА КОМУНИК. КАБЕЛ LiYCY 6х0,22 ММ2</t>
  </si>
  <si>
    <t>*332305027</t>
  </si>
  <si>
    <t>ДОСТАВКА И ПОЛАГАНЕ ПО ВЕРТ. КАБ. СТЪЛБА НА КОМУНИК. КАБЕЛ LiYCY 6х0,22 ММ2</t>
  </si>
  <si>
    <t>*000000206</t>
  </si>
  <si>
    <t>ПРОГРАМИРАНЕ НА СИСТЕМАТА ЗА СИГУРНОСТ</t>
  </si>
  <si>
    <t>*000000207</t>
  </si>
  <si>
    <t>*000000208</t>
  </si>
  <si>
    <t>Система за сигурност и охрана</t>
  </si>
  <si>
    <t>Част Ел Инсталации / Пожарозащитни мерки</t>
  </si>
  <si>
    <t>*000000209</t>
  </si>
  <si>
    <t>ЗАП. НА ОТВОРИ В СТЕНИ И ТАВАНИ С НЕГОРИМ, ПОЖАРОЗАЩ. М-Л S90, ДО 100см2</t>
  </si>
  <si>
    <t>*000000341</t>
  </si>
  <si>
    <t>ЗАП.НА ОТВОРИ В СТЕНИ И ТАВАНИ С НЕГОРИМ, ПОЖАРОЗ.М-Л S90, ОТ 100мм2 ДО 200см2</t>
  </si>
  <si>
    <t>*000000342</t>
  </si>
  <si>
    <t>ЗАП.НА ОТВОРИ В СТЕНИ И ТАВАНИ С НЕГОРИМ, ПОЖАРОЗ.М-Л S90, ОТ 200мм2 ДО 500см2</t>
  </si>
  <si>
    <t>*000000343</t>
  </si>
  <si>
    <t>ЗАП.НА ОТВОРИ В СТЕНИ И ТАВАНИ С НЕГОРИМ, ПОЖАРОЗ.М-Л S90, ОТ 500мм2 ДО 1000см2</t>
  </si>
  <si>
    <t>Пожарозащитни мерки</t>
  </si>
  <si>
    <t>Част Ел Инсталации</t>
  </si>
  <si>
    <t>Част Електроакустика и Озвучаване/Мултимедия</t>
  </si>
  <si>
    <t>*000000222</t>
  </si>
  <si>
    <t>ЛАЗЕРЕН МУЛТИМЕДИЕН ПРОЕКТОР; яркост 8,500 ANSI Lumens; контраст 100000:1; разрешаваща способност WUXGA (1920 x 1200) 16:10; управление по LAN и RS232 интерфейс; ниво на собствен шум &lt; 35dB; входни интерфейси DSUB15, HDMI, DVI-D и HDBT (RJ45).</t>
  </si>
  <si>
    <t>*000000223</t>
  </si>
  <si>
    <t>ОБЕКТИВ 2.9-5.5:1ultra long zoom</t>
  </si>
  <si>
    <t>*000000224</t>
  </si>
  <si>
    <t>Прожекционно платно 3,6х5,6 метра за монтаж върху подвижна чига; монтаж върху предврително изработена метална рамка.</t>
  </si>
  <si>
    <t>*000000225</t>
  </si>
  <si>
    <t>ВИДЕО МАТРИЦА С 4 входа снабдени с HDMI : Type A (19 pin) с HDCP поддръжка; 4 изхода снабдени с HDMI : Type A (19 pin) конектор и HDBaseT снабден с RJ-45; поддръжка на видео сигнали с разрешаваща способност  4K UHD и предаване до 40m (3840 x 2160 @30Hz 4:4:4, 4096 x 2160 @24Hz 4:4:4, и 4K @60Hz 4:2:0) ; аудио процесор с всички познати HDMI аудио формати, включително Dolby TrueHD, Dolby Atmos, Dolby Digital Plus и DTS-HD Master Audio; паралелна работа на HDMI и HDBT изходите; комплект с 4 бр HDBT приемници.</t>
  </si>
  <si>
    <t>*000000227</t>
  </si>
  <si>
    <t>КОНВЕРТОР  SDI-HDMI - Входен SDI сигнал; изходен HDMI сигнал с поддръжка на следните формати: 1080P59.94, 1080P60, 1080P50, 1080P30, 1080P29.97, 1080P25, 1080P24, 1080P23,98, 1080i60, 1080i59,94, 1080i50 720P59,94, 720P60, 720P50 525i, 625i</t>
  </si>
  <si>
    <t>*000000229</t>
  </si>
  <si>
    <t>МОНИТОР ЗА ФОАЙЕ - Екран с диагонал 65 инча; дисплей панел по технология 60Hz D-LED; разрешаваща способност 1920 X 1080; формат на екрана 16:9; яркост 450 nit; контраст 4000:1; ъгъл на виждане (H/V) 178/178; време за реакция 12 ms; видео входове RGB In: аналогов D-SUB, DVI-D; HDMI-2бр; аудио изход Stereo Mini Jack; външно управление чрез RS232C.</t>
  </si>
  <si>
    <t>*000000230</t>
  </si>
  <si>
    <t>HDBT ПРИЕМНИК - Вход 1x HDBaseT RJ45 конектор; видео изход 1x HDMI Type A, женски; IR вход 1x 3.5mm stereo jack; IR изход 1x 3.5mm mono jack; размери (W x D x H): 105mm x 73mm x 27mm; захранване 12V/2A DC с винтов конектор; предаване на 1080p на 70 метра и 4К на 40 метра; захранване по UTP кабел.</t>
  </si>
  <si>
    <t>HDBT ПРЕДАВАТЕЛ - Вход 1x HDMI Type A конектор; видео изход 1x HDBaseT RJ45; IR вход 1x 3.5mm stereo jack; IR изход 1x 3.5mm mono jack; размери (W x D x H): 105mm x 73mm x 27mm; захранване 12V/2A DC с винтов конектор; предаване на 1080p на 70 метра и 4К на 40 метра; захранване по UTP кабел.</t>
  </si>
  <si>
    <t>*000000231</t>
  </si>
  <si>
    <t>МОНИТОР ПРИ ПОМОЩНИК РЕЖИСЬОР И АПАРАТНА - Екран с диагонал 32 инча; дисплей панел по технология 60Hz D-LED; разрешаваща способност 1920 X 1080; формат на екрана 16:9; яркост 450 nit; контраст 4000:1; ъгъл на виждане (H/V) 178/178; време за реакция 12 ms; видео входове RGB In: аналогов D-SUB, DVI-D; HDMI-2бр; аудио изход Stereo Mini Jack; външно управление чрез RS232C.</t>
  </si>
  <si>
    <t>*000000232</t>
  </si>
  <si>
    <t>СТОЙКА ЗА М-Ж НА СТЕНА ЗА МОНИТОРИ В АПАРАТНА И НА ПОМОЩНИК РЕЖИСЬОР - Стандартно VESA окачване</t>
  </si>
  <si>
    <t>*000000233</t>
  </si>
  <si>
    <t>КАМЕРА МОТОРИЗИРАНА; разрешаваща способност 1920x1080p60; 30x оптично приближение; цифрово намаляване на шумовете; матрица 2,14 Мега пиксела; видео изходи HDMI, 3G-SDI и CVBS; управление от специализиран софтуер включен в комплекта</t>
  </si>
  <si>
    <t>*000000234</t>
  </si>
  <si>
    <t>КАМЕРА СТАЦИОНАРНА - корпусна камера с разрешаваща способност 1080P Full HD; 20x оптично приближение; 3G SDI изход за  предаване на некомпресирано видео; управляема чрез VISCA/Pelco-C/Pelco-D протоколи.</t>
  </si>
  <si>
    <t>*000000235</t>
  </si>
  <si>
    <t>КОМПЮТЪР ЗА УПРАВЛЕНИЕ И ПОДАВАНЕ НА СЪДЪРЖАНИЕ- Настолен компютър; процесор i7 или по-нов с тактова честота 2,7 GHz или по-висока; видео карта с два HDMI изхода; два монитора 24''; SSD &gt; 1Тb; RAM &gt; 8 Gb</t>
  </si>
  <si>
    <t xml:space="preserve">Монитор за работно място в зала - 24 инчов настолен LCD монитор с HDMI вход </t>
  </si>
  <si>
    <t>*000000238</t>
  </si>
  <si>
    <t>КАБЕЛИ (КОМПЛЕКТ)</t>
  </si>
  <si>
    <t>*000000239</t>
  </si>
  <si>
    <t>МОНТАЖ И НАСТРОЙКА</t>
  </si>
  <si>
    <t>Част Електроакустика и Озвучаване/Аудио / Озвучаване</t>
  </si>
  <si>
    <t>*000000045</t>
  </si>
  <si>
    <t>АКТИВНИ ОЗВУЧИТЕЛНИ ТЕЛА ТИП LINE ARRAY - ФРОНТ ЛЯВО И ДЯСНО - Озвучителни тела с вграден усилвател и цифров сигнален процесор; честотна лента 55Hz-20kHz; номинална дълговременна мощност 1400W (пикова) 700W (RMS); нискочестотен високоговорител: 2бр. по 10 инча с 2,5 инчова бобина; високочестотен високоговорител 2 инчa с 3 инчова бобина; номинална насоченост 100х15 градуса; максимално звуково налягане 135 dB; честота на срез 800 Hz; вградени защити: температурна, RMS; вграден лимитр: Soft limiter; избираеми настройки: Cluster, HF, High curving, Indoor; маса на модула &lt;29 кг.</t>
  </si>
  <si>
    <t>*000000046</t>
  </si>
  <si>
    <t>АКТИВНИ СУБ-БАСОВИ ОЗВУЧИТЕЛНИ ТЕЛА, ЧАСТ ОТ СИСТЕМА LINE ARRAY - Честотна лента 30Hz-140Hz; номинална дълговременна мощност 2000W (пикова) 1000W (RMS); високоговорител 18 инча; максимално звуково налягане 135 dB; маса на модула &lt; 49 кг.</t>
  </si>
  <si>
    <t>*000000047</t>
  </si>
  <si>
    <t>АКТИВНИ СУБ-БАСОВИ ОЗВУЧИТЕЛНИ ТЕЛА ЗА СЦЕНА - Честотна лента 30 - 120 Hz; максимално звуково налягане 141 dB; 2 бр високоговорители 18 инча; номинална дълговременна мощност 2500Wrms; пикова мощност 5000W; маса на модула 91 кг.</t>
  </si>
  <si>
    <t>*000000048</t>
  </si>
  <si>
    <t>РАМКА ЗА ОКАЧВАНЕ НА СУБ-БАСОВИ ОЗВУЧИТЕЛНИ ТЕЛА - Възможност за окачване на озвучителни тела и суб-бас</t>
  </si>
  <si>
    <t>*000000049</t>
  </si>
  <si>
    <t>FRONT FILL ОЗВУЧИТЕЛНИ ТЕЛА -Двулентови озвучителни тела; номинална честотна лента: 70 Hz ÷ 20 kHz; максимално ниво на звуково налягане 125,5 dB; ъгъл на насоченост 120°x60°; номинален импеданс 8 Ω; НЧ говорител 8 инча със 2 инча звукова бобина; ВЧ говорител тип компресионен драйвер 1 инч с 1,5 инча звукова бобина; номинална мощност 200 W AES; номинална чувствителност 94dB; собствена маса 12,2 кг.</t>
  </si>
  <si>
    <t>*000000050</t>
  </si>
  <si>
    <t>ВИСОКОГОВОРИТЕЛИ ''ДЪНО СЦЕНА'' - Номинална честотна лента отчетена на  -3 dB:45 Hz ÷ 20000 Hz; номинална дълговременна мощност 700W RMS; нискочестотен високоговорител 15 инча с 3 инча звукова бобина; високочестотен високоговорител 1,4 инча с 3 инча звукова бобина; рупор с насоченост 90x60 градуса; максимално пиково звуково налягане 132dB; входна чувствителност -2 dBu / +4 dBu; в комплект със стойка за окачване на стена с възможност за промяна на вертикалния наклон; тегло 21,4 кг.</t>
  </si>
  <si>
    <t>*000000051</t>
  </si>
  <si>
    <t>СЦЕНИЧНИ МОНИТОРИ - Активни озвучителни тела за поставяне на аванс сцена;  честотна лента 45Hz-20kHz; номинална дълговременна мощност 300W RMS (НЧ) + 100W RMS (ВЧ); нискочестотен високоговорител 12 инча с 2,5 инча звукова бобина; високочестотен високоговорител 1 инча с 1,4 инча звукова бобина; рупор с насоченост 90x60 градуса; максимално пиково звуково налягане 129dB.</t>
  </si>
  <si>
    <t>*000000052</t>
  </si>
  <si>
    <t>УСИЛВАТЕЛ ЗА FRONT FILL ВИСОКОГОВОРИТЕЛИ - 2 канален усилвател на мощност; номинална дълговременна мощност: 300 W при товар 8 ома и 0.1% THD 20 Hz–20 kHz; номинална честотна лента: 8-50000 Hz; Отношение сигнал-шум -107 dB; нелинейни изкривявания &lt;0,03% измерено при 1kHz и пълна мощност.</t>
  </si>
  <si>
    <t>*000000053</t>
  </si>
  <si>
    <t>ЦИФРОВ МАТРИЧЕН ЗВУКОВ СИГНАЛЕН ПРОЦЕСОР - 8 аналогови входа; 8 аналогови изхода; 16 входни и 16 изходни DANTE канала; три мрежови интерфейса primary, secondary и control; входен импеданс &gt;10k Ohms; изходен импеданс 50 Ohms; максимално изходно ниво +20dBu; електронно балансирани входове; честотен обхват +/- 0.1dB (20Hz до 20kHz); динамичен обхват 110dB измерено без претегляне; CMMR: &gt; 100dB (50Hz до 10kHz); прослушване между каналите &lt; -100dB; изгривявания 0.002% (1kHz @+4dBu); процесор 40-bit Floating Point; честота на дискретизация 48kHz; АЦП 24-bit; закъснение при разпространение на сигнала 3ms – фиксирано.</t>
  </si>
  <si>
    <t>*000000054</t>
  </si>
  <si>
    <t>ПРЕОБРАЗОВАТЕЛ DANTE-BALANCED ANALOG ЗА ВРЪЗКА С ОПОВЕСТИТЕЛНА С-МА - Преобразовател от цифров DANTE интерфейс към 1 аналогои вход и 1 аналогови изхода.</t>
  </si>
  <si>
    <t>*000000325</t>
  </si>
  <si>
    <t>ПРЕОБРАЗОВАТЕЛ DANTE-BALANCED ANALOG - Преобразовател от цифров DANTE интерфейс към 4 аналогои входа и 4 аналогови изхода; входен импеданс &gt;10k Ohms; изходен импеданс 50 Ohms; максимално ниво +20dBu; номинална честотна лента +/- 0.1dB (20 Hz to 20kHz); динамичен диапазон 110dB.</t>
  </si>
  <si>
    <t>*000000055</t>
  </si>
  <si>
    <t>ЦИФРОВ ЗВУКОВ СМЕСИТЕЛ - брой входни канали 48; 33 моторизирани фейдъра (32 канала + 1 мастер); микрофонни линейни входа: 32 с XLR/TRS комбиниран конектор + 2 аналогови RCA стерео линейни входа; брой изходи 16 с XLR; изход за слушалки; 20 Aux (8 моно + 6 стерео); 8 DCA групи; 16 аналогови XLR изхода; 34 x 34 цифрови канала за запис и възпроизвеждане чрез USB 2.0 + 2 x 2 чрез USB карта; 1 слот за NY64-D интерфейсна карта.</t>
  </si>
  <si>
    <t>*000000056</t>
  </si>
  <si>
    <t>СЦЕНИЧНА КУТИЯ - рак монтаж; съвместима с цифровия звуков смесител; връзка със смесителя по Dante цифров интерфейс; връзка по UTP кабел; 16 входни и 8 изходни канала</t>
  </si>
  <si>
    <t>Озвучаване</t>
  </si>
  <si>
    <t>Част Електроакустика и Озвучаване/Аудио / Система микрофони</t>
  </si>
  <si>
    <t>*000000057</t>
  </si>
  <si>
    <t>МИКРОФОН ЗА ПОВИКВАНЕ В АПАРАТНА - Динамичен микрофон със стойка и задържащ бутон за включване</t>
  </si>
  <si>
    <t>*000000058</t>
  </si>
  <si>
    <t>МИКРОФОН ВОКАЛЕН ЖИЧЕН - Електродинамичен вокален микрофон с кардиоидна насоченост; номинална честотна лента по-добра от 50-15000 Hz; чувствителност: по-висока от -55dB re 1V/Pa; собствена маса 298 гр</t>
  </si>
  <si>
    <t>*000000059</t>
  </si>
  <si>
    <t>МИКРОФОН ИНСТРУМЕНТАЛЕН ЖИЧЕН - Електродинамичен инструментален микрофон с кардиоидна насоченост; метален корпус; номинална честотна лента по-добра от 40-15000 Hz; чувствителност: по-висока от -57dB re 1V/Pa; собствена маса 284гр.</t>
  </si>
  <si>
    <t>*000000061</t>
  </si>
  <si>
    <t>БЕЗЖИЧНА UHF ВОКАЛНА МИКРОФОННА СИСТЕМА - UHF радимикрофонна система за монтаж в 19 инчов рак състояща се от диверсивен приемник и предавател за носене в ръка; 150 избираеми честоти; до 12 съвместими честоти за всяка честотналента; радиочестотна чувствителност на приемника -105 dBm при 12 dB SINAD; 10 dB; маса на приемника 998 гр.; радиочестотна мощност на предавателя 10 mW; превключваемо усилване на акустичния вход 10dB; честотна лента на микрофонния капсул 50 – 15000 Hz; електродинамичен капсул с кардиоидна насоченост; честотен диапазон на работа на системата приемник-предавател 863 до 865 MHz.</t>
  </si>
  <si>
    <t>*000000062</t>
  </si>
  <si>
    <t>ДОСТАВКА НА UHF БЕЗЖИЧЕН ПРЕДАВАТЕЛ ЗА НОСЕНЕ НА КОЛАН - Радиопредавател за носене на колан; радиочестотна мощност на предавателя 10 mW; превключваемо усилване на акустичния вход 10dB; честотна лента на микрофонния капсул 50 – 15000 Hz; електродинамичен капсул с кардиоидна насоченост; честотен диапазон на работа на системата приемник-предавател 863 до 865 MHz.</t>
  </si>
  <si>
    <t>*000000063</t>
  </si>
  <si>
    <t>МИНИАТЮРЕН МИКРОФОН ТИП ''ХЕДСЕТ'' - Микрофон за носене на глава с кондензаторен ненасочен капсул; конектор съвместим с предавателя за носене на колан; телесен цвят.</t>
  </si>
  <si>
    <t>*000000064</t>
  </si>
  <si>
    <t xml:space="preserve">МИНИАТЮРЕН МИКРОФОН ТИП ''БРОШКА'' - Миниатюрен микрофон  за носене на ревер с щипка; електретен ненасочен капсул; максимално входно звуково налягане 120 dB SPL; чувствителност –38 dBV/Pa / 13 mV/Pa ; честотна лента 50 Hz – 20000 Hz; еквивалентен собствен шум 18 dB (A); собствена маса 16 g; размер 6,1х9,4мм; конектор съвместим с предавателя за носене на колан. </t>
  </si>
  <si>
    <t>*000000067</t>
  </si>
  <si>
    <t>*000000068</t>
  </si>
  <si>
    <t>АНТЕНЕН И ЗАХРАНВАЩ СПЛИТЕР - Активен антенен разделител 1:5; отделен изход за каскадно свързване на сплитери; честотен обхват 470-952 MHz; вграден модул за захранване на 4 микрофонни приемника</t>
  </si>
  <si>
    <t>*000000069</t>
  </si>
  <si>
    <t>UHF ДИПОЛНА ПАСИВНА АНТЕНА - Насочена антена с честотен обхват 470 - 870 MHz; усилване на антената 7 dB; широчина на ъгъла на чувствителност, отчетен при -3 dB: 100 °; конектор 50 Ω BNC.</t>
  </si>
  <si>
    <t>*000000071</t>
  </si>
  <si>
    <t>ВИСЯЩ МИКРОФОН ЗА ПРОСЛУШВАНЕ НА ЗАЛАТА - Кондензаторен микрофон с кардиоидна насоченост; номинален честотен обхват 70-16000 Hz; номинална чувствителност – 33 dB (22.0 mV), re 1 V at 1 Pa; отношение сигнал-шум &gt; 66 dB, 1 kHz at 1 Pa; динамичен диапазон &gt;92dB; еквивалентен собствен шум 27 dB SPL; комплект аксесоари за висящ монтаж.</t>
  </si>
  <si>
    <t>*000000072</t>
  </si>
  <si>
    <t>МИКРОФОННА СТОЙКА С ПРАВО РАМО - Регулируема височина от 625 до 1,480 mm</t>
  </si>
  <si>
    <t>*000000073</t>
  </si>
  <si>
    <t>МИКРОФОННА СТОЙКА С ЧУПЕЩО РАМО</t>
  </si>
  <si>
    <t>Система микрофони</t>
  </si>
  <si>
    <t>Част Електроакустика и Озвучаване/Аудио / Оборудване апаратна</t>
  </si>
  <si>
    <t>*000000075</t>
  </si>
  <si>
    <t>КОМПЮТЪР ЗА ПРОСВИРВАНЕ И ЗАПИС - Преносим компютър с тъч дисплей 4 GB RAM, CPU  с тактова честота &gt; 2,2 GHz; HDD SSD 128GB; инсталиран софтуер за просвирване и запис, инсталиран софтуер Dante virtual soundcard</t>
  </si>
  <si>
    <t>*000000076</t>
  </si>
  <si>
    <t>ЗВУКОВИ МОНИТОРИ В АПАРАТНА - Активни двулентови мониторни озвучителни тела за близко поле; номинална честотна лента еквивалентна на или по-добра от 45-20000 Hz; вградени настройки на ниско и високо честотни говорители; вградени защити от претоварване, топлина и късо съединение; максимално звуково налягане 110dB; хоризонтален ъгъл на насоченост 110°; вертикален ъгъл на насоченост 110°; честота на срез на вградения активен филтър 1800Hz; нискочестотен високоговорител 8 инча; високочестотен високоговорител 1 инч с 25 мм звукова бобина; вграден усилвател за HЧ говорител 80W RMS и за ВЧ говорител 30 W RMS.</t>
  </si>
  <si>
    <t>*000000077</t>
  </si>
  <si>
    <t>МОНИТОРНИ СЛУШАЛКИ - Мониторни слушалки затворен тип; номинална честотна лента: 10-22000 Hz; чувствителност : 105 dB SPL/mW; импеданс: 44 Ω; собствена маса 272 гр.</t>
  </si>
  <si>
    <t>*000000078</t>
  </si>
  <si>
    <t>МРЕЖОВ КОМУТАТОР– primary мрежа и управление - LAN switch; 24 port; POE на всички портове; 1Gbps скорост на всички интерфейси.</t>
  </si>
  <si>
    <t>*000000326</t>
  </si>
  <si>
    <t>МРЕЖОВ КОМУТАТОР – secondary мрежа - LAN switch; 16 port; POE на всички портове; 1Gbps скорост на всички интерфейси.</t>
  </si>
  <si>
    <t>*000000079</t>
  </si>
  <si>
    <t>БЕЗЖИЧЕН LAN МАРШРУТИЗАТОР - Безжичен LAN маршрутизатор; 2 външни антени; 4 RJ 45 входни куплунга</t>
  </si>
  <si>
    <t>*000000080</t>
  </si>
  <si>
    <t>ТАБЛЕТ ЗА НАСТРОЙКА И УПРАВЛЕНИЕ НА СИСТЕМАТА - Дисплей с диагонал 9,7 инча; 32GB вътрешна памет; iOS операционна система</t>
  </si>
  <si>
    <t>Оборудване апаратна</t>
  </si>
  <si>
    <t>Част Електроакустика и Озвучаване/Аудио / Система за помощник режисьора</t>
  </si>
  <si>
    <t>*000000082</t>
  </si>
  <si>
    <t>*000000083</t>
  </si>
  <si>
    <t>ЛИНЕЕН СПЛИТЕР - Разделител за микрофонен сигнал; 2 входни и 8 изходни канала; номинален импеданс 50 KOhms; максимално входно ниво +21 dB; 19 инча / 1U.</t>
  </si>
  <si>
    <t>*000000084</t>
  </si>
  <si>
    <t>ОЗВУЧИТЕЛНИ ТЕЛА за стенен монтаж с вграден атенюатор и възможност за работа на 3 проводна 100V линия с цел шунтиране на атенюатора; номинална електрическа програмна мощност 6W на 100 V линия; номинална честотна лента: по-добра от 121-15000 Hz; номинална чувствителност &gt; 90 dB.</t>
  </si>
  <si>
    <t>*000000085</t>
  </si>
  <si>
    <t>УСИЛВАТЕЛ/СМЕСИТЕЛ ЗА 100 V ЛИНИЯ ЗА С-МА ЗА ПРОСЛУШВАНЕ И ПОВИКВАНЕ - Миксер усилвател с възможност за работа по 3 проводна линия; номинална дълговременна мощност: 120 W при работа на 100V линия; номинална честотна лента: 50-20000 Hz; отношение сигнал/шум 60 dB; входна чувствителност -20dB; номинален входен импеданс 10kOhm.</t>
  </si>
  <si>
    <t>Система за помощник режисьора</t>
  </si>
  <si>
    <t>Част Електроакустика и Озвучаване/Аудио / Кабелна мрежа</t>
  </si>
  <si>
    <t>*332304972</t>
  </si>
  <si>
    <t>КАБЕЛ ТИП ТЧП 2х0,22 ММ2</t>
  </si>
  <si>
    <t>*332304973</t>
  </si>
  <si>
    <t>КАБЕЛ ТИП ШВПС 2х4 ММ2</t>
  </si>
  <si>
    <t>*000000328</t>
  </si>
  <si>
    <t>КАБЕЛ ТИП ШВПС 2х2,5 ММ2</t>
  </si>
  <si>
    <t>*000000329</t>
  </si>
  <si>
    <t>КАБЕЛ ТИП ШВПС 3х1,5 ММ2</t>
  </si>
  <si>
    <t>*000000330</t>
  </si>
  <si>
    <t>КАБЕЛ ТИП ШВПС 3х4 ММ2</t>
  </si>
  <si>
    <t>*000000090</t>
  </si>
  <si>
    <t>КАБЕЛ XLR male - female 10м</t>
  </si>
  <si>
    <t>*000000331</t>
  </si>
  <si>
    <t>Кабел FUTP cat 5e</t>
  </si>
  <si>
    <t>*000000091</t>
  </si>
  <si>
    <t>КАБЕЛ КОАКСИАЛЕН 50 ОМА ТЕРМИНИРАН С BNC НАКРАЙНИЦИ 15 М</t>
  </si>
  <si>
    <t>*000000092</t>
  </si>
  <si>
    <t>МЕТАЛЕН РАК ШКАФ С ВИСОЧИНА 24U, ШИРИНА 19 ИНЧА, ЗА М-Ж НА АПАРАТУРА В АПАРАТНА</t>
  </si>
  <si>
    <t>*000000093</t>
  </si>
  <si>
    <t>ПОДВИЖЕН РАК ШКАФ С ВИСОЧИНА 6U, ШИРИНА 19 ИНЧА ЗА М-Ж НА АПАРАТУРА НА ПОМ. РЕЖИСЬОРА</t>
  </si>
  <si>
    <t>*000000094</t>
  </si>
  <si>
    <t>РАЗКЛОНИТЕЛ И КОМПЛЕКТ КАБЕЛИ ЗА ОПРОВОДЯВАНЕ НА РАК-ШКАФ</t>
  </si>
  <si>
    <t>*000000095</t>
  </si>
  <si>
    <t>МОНТАЖ И НАСТРОЙКА НА СИСТЕМИТЕ</t>
  </si>
  <si>
    <t>Кабелна мрежа</t>
  </si>
  <si>
    <t>Част Електроакустика и Озвучаване/Аудио, Мултимедия</t>
  </si>
  <si>
    <t>Част Сценично Ефектно Осветление / СМР и инсталационни работи</t>
  </si>
  <si>
    <t>8430590000</t>
  </si>
  <si>
    <t>ДОСТ. И МОНТ. НА КОНТАКТ ''ЕВРО'' (син) 16А 2Р+Е, КОМПЛ. М и Ж</t>
  </si>
  <si>
    <t>*332305034</t>
  </si>
  <si>
    <t>ДОСТАВКА И МОНТАЖ СЪЕДИНИТЕЛ XLR 5P, КОМП. М и Ж</t>
  </si>
  <si>
    <t>*332303667</t>
  </si>
  <si>
    <t>ДОСТАВКА И МОНТАЖ НА МЕТАЛНА ПОДОВА КУТИЯ</t>
  </si>
  <si>
    <t>*332305035</t>
  </si>
  <si>
    <t>ДОСТ.И МОНТАЖ СЪЕДИНИТЕЛ  RJ45 F РОЗЕТКА</t>
  </si>
  <si>
    <t>*332305036</t>
  </si>
  <si>
    <t>ДОСТ.И МОНТАЖ СЪЕДИНИТЕЛ  RJ45 М КАБЕЛЕН</t>
  </si>
  <si>
    <t>*332305037</t>
  </si>
  <si>
    <t>ДОСТАВКА И МОНТАЖ НА КОНТАКТ 16А ''ШУКО''</t>
  </si>
  <si>
    <t>*332305038</t>
  </si>
  <si>
    <t>ДОСТАВКА И МОНТАЖ НА СКАРА 100/60 С КРЕПЕЖНИ ЕЛЕМЕНТИ</t>
  </si>
  <si>
    <t>*332305039</t>
  </si>
  <si>
    <t>ДОСТАВКА И МОНТАЖ НА СКАРА 200/60 С КРЕПЕЖНИ ЕЛЕМЕНТИ</t>
  </si>
  <si>
    <t>*332305040</t>
  </si>
  <si>
    <t>ДОСТАВКА И МОНТАЖ НА СКАРА 300/60 С КРЕПЕЖНИ ЕЛЕМЕНТИ</t>
  </si>
  <si>
    <t>*332305041</t>
  </si>
  <si>
    <t>ДОСТАВКА И МОНТАЖ НА СКАРА 500/60 С КРЕПЕЖНИ ЕЛЕМЕНТИ</t>
  </si>
  <si>
    <t>*332305042</t>
  </si>
  <si>
    <t>ДОСТ.И МОНТАЖ НА КАНАЛ GKU 110-78 T60S 100/60 С КРЕПЕЖНИ ЕЛЕМЕНТИ</t>
  </si>
  <si>
    <t>*332305043</t>
  </si>
  <si>
    <t>ДОСТАВКА И МОНТАЖ НА КАБЕЛ Cu 1х70 ММ2</t>
  </si>
  <si>
    <t>*332305044</t>
  </si>
  <si>
    <t>ДОСТАВКА И МОНТАЖ НА ШЛАНГОВ КАБЕЛ Cu 3х2,5 ММ2</t>
  </si>
  <si>
    <t>*332305045</t>
  </si>
  <si>
    <t>ДОСТАВКА И МОНТАЖ НА КАБЕЛ Cu 3х4 ММ2</t>
  </si>
  <si>
    <t>*332305046</t>
  </si>
  <si>
    <t>ДОСТАВКА И МОНТАЖ НА КАБЕЛ Cu 3х2,5 ММ2</t>
  </si>
  <si>
    <t>*332305047</t>
  </si>
  <si>
    <t>ДОСТАВКА И МОНТАЖ НА КАБЕЛ Cu 3х1,5 ММ2</t>
  </si>
  <si>
    <t>*332305048</t>
  </si>
  <si>
    <t>ДОСТАВКА И МОНТАЖ НА КАБЕЛ Cu 24х1,5 ММ2</t>
  </si>
  <si>
    <t>*332305049</t>
  </si>
  <si>
    <t>ДОСТАВКА И МОНТАЖ НА КАБЕЛ LiYCY 2х2х0,5 ММ2</t>
  </si>
  <si>
    <t>*000000259</t>
  </si>
  <si>
    <t>*000000260</t>
  </si>
  <si>
    <t>*000000261</t>
  </si>
  <si>
    <t>*000000262</t>
  </si>
  <si>
    <t>ДОСТ. И МОНТ. НА ТАБЛО сц. осветление И ТАБЛО упр. осветление НА СХЕМА</t>
  </si>
  <si>
    <t>*000000263</t>
  </si>
  <si>
    <t>ДОСТАВКА И ПОЛАГАНЕ НА ГОФРЕ. НЕГОРИМО МЕТАЛНО  ф16ММ, Ф25</t>
  </si>
  <si>
    <t>*000000264</t>
  </si>
  <si>
    <t>ДОСТАВКА И МОНТАЖ НА РАК 19'' 12U</t>
  </si>
  <si>
    <t>*000000265</t>
  </si>
  <si>
    <t>ДОСТАВКА И МОНТАЖ НА 220V ЗАХРАНВАЩИ МОДУЛИ 19''</t>
  </si>
  <si>
    <t>*332303816</t>
  </si>
  <si>
    <t>ДОСТАВКА И МОНТАЖ НА КРЕПЕЖНИ ЕЛЕМЕНТИ НА 12U</t>
  </si>
  <si>
    <t>*332305050</t>
  </si>
  <si>
    <t>ДОСТАВКА И МОНТАЖ НА 19'' ПРАЗЕН ПАНЕЛ 1U</t>
  </si>
  <si>
    <t>*332305051</t>
  </si>
  <si>
    <t>ДОСТАВКА И МОНТАЖ НА ТАВА ЗА РАК 19'' 12U</t>
  </si>
  <si>
    <t>*000000266</t>
  </si>
  <si>
    <t>ДОСТ/МОНТ НА СУИЧ 16-Р ПОРТОВ, 19'', ПОРТОВЕ 16/24х10/100/1000Mbps, РАБ.СЪС С-МА ЗА ОСВ.</t>
  </si>
  <si>
    <t>*000000267</t>
  </si>
  <si>
    <t>ДОСТ/МОНТ НА РУТЕР 4-Р, 10/100/1000 Ethernet ports, СЪВМ.ЗА РАБ.СЪС С-МА ЗА ОСВ</t>
  </si>
  <si>
    <t>*000000268</t>
  </si>
  <si>
    <t>ДОСТ/МОНТ НА РУТЕР Wi-Fi, 10/100/1000 Ethernet ports,ЗА РАБ.СЪС С-МА ЗА ОСВ</t>
  </si>
  <si>
    <t>*000000269</t>
  </si>
  <si>
    <t>ДОСТАВКА НА СМАРТФОН (ТАБЛЕТ) С ИНСТ.ПРИЛОЖ.ЗА ДИСТ.УПРАВЛЕНИЕ НА ОСВЕТЛЕНИЕТО</t>
  </si>
  <si>
    <t>*332305052</t>
  </si>
  <si>
    <t>ДОСТ. И МОНТ. НА КАБЕЛ 3М, СЪС СЪЕДИНИТЕЛ XLR 5P, КОМПЛ. М и Ж</t>
  </si>
  <si>
    <t>СМР и инсталационни работи</t>
  </si>
  <si>
    <t>*000000242</t>
  </si>
  <si>
    <t>*000000243</t>
  </si>
  <si>
    <t>ДИМЕРЕН БЛОК 48Х2,3 kW, DMX/512 СТЕНЕН МОНТАЖ + 30ma RCD PROTECTION PER DIMMER</t>
  </si>
  <si>
    <t>*000000244</t>
  </si>
  <si>
    <t>WARP 800 W Zoom Profile with Ring Control Sportlights 12o-30o</t>
  </si>
  <si>
    <t>*000000245</t>
  </si>
  <si>
    <t>*000000246</t>
  </si>
  <si>
    <t>ТЕАТРАЛЕН ХАЛОГЕНЕН ПРОЖЕКТОР 1000/1200W  Plano-Convex sportight</t>
  </si>
  <si>
    <t>*000000247</t>
  </si>
  <si>
    <t>*000000248</t>
  </si>
  <si>
    <t>ТЕАТРАЛЕН ХАЛОГЕНЕН ПРОЖЕКТОР 2000W  Plano-Convex sportight</t>
  </si>
  <si>
    <t>*000000249</t>
  </si>
  <si>
    <t>СВЕТОДИОДНА ВАНА RGB 42X3W 150W</t>
  </si>
  <si>
    <t>*000000250</t>
  </si>
  <si>
    <t>СВЕДИОДЕН PAR, МОТОРИЗИРАН ZOOM, RGBWA+UV 18*15W-6in1, ZOOM 10-60o</t>
  </si>
  <si>
    <t>*000000251</t>
  </si>
  <si>
    <t>ПОДВИЖНА ГЛАВА - LED (moving head) SPOT, 330W СВЕТОДИОД</t>
  </si>
  <si>
    <t>*000000252</t>
  </si>
  <si>
    <t>ПРОЖЕКТОР PAR PAR 64 NSP</t>
  </si>
  <si>
    <t>*000000253</t>
  </si>
  <si>
    <t>ЧУПЕЩИ СТОЙКИ ЗА ОКАЧВАНЕ НА АПАРАТИТЕ ПО КУЛИ, МОСТ, ЛОЖИ</t>
  </si>
  <si>
    <t>*000000254</t>
  </si>
  <si>
    <t>ТРЪБНА НОСЕЩА КОНСТРУКЦИЯ 2М ЗА ОКАЧВАНЕ НА ПРОЖЕКТОРИ НА СТЕНА</t>
  </si>
  <si>
    <t>*000000255</t>
  </si>
  <si>
    <t>DMX Wi-Fi ТРАНСМИТЕРИ</t>
  </si>
  <si>
    <t>*000000256</t>
  </si>
  <si>
    <t>СТОЙКА ТРИНОЖНА, МЕТАЛНА, ТЕЛЕСКОПИЧНА, КОМП. С РАМО ЗА 4 ОСТ. ТЕЛА</t>
  </si>
  <si>
    <t>*000000257</t>
  </si>
  <si>
    <t>СПЛИТЕР 1/4 - DMX SPLIT 1/4</t>
  </si>
  <si>
    <t>*000000258</t>
  </si>
  <si>
    <t>МОНТАЖ НА ТЕХНИКА, ПУСКАНЕ В ЕКСПЛ., 72 Ч. ПРОБА, ОБУЧ. НА ПЕРСОНАЛА</t>
  </si>
  <si>
    <t>Доставка и монтаж на Оборудване - по спецификация</t>
  </si>
  <si>
    <t>Част Сценично ефектно осветление</t>
  </si>
  <si>
    <t>Част Технология</t>
  </si>
  <si>
    <t>ВЪЗСТАНОВЯВАНЕ РЪЧНИ ЧИГИ - демонтаж, отстраняване на неизправности и монтаж, без промяна кинематиката и конструкцията, в т.ч. лагер откл.ролка шнурбоден - 144 бр.; лагер ролков блок - 48 бр.; лагер отклоняваща ролка противотежест - 48 бр.; плъзгащи лагери противотежест - 24 бр.; стоманено въже ф6 - 1950 м; въже манилено ф20-  375 м;
Провеждане на изпитания - статично изпитване, динамично изпитване, оценка годността на съоръжението и изготвяне на техническа документация</t>
  </si>
  <si>
    <t>*000000211</t>
  </si>
  <si>
    <t>ВЪЗСТАНОВЯВАНЕ МЕХАНИЗИРАНИ ЧИГИ - демонтаж, отстраняване на неизправности и монтаж, без промяна кинематиката и конструкцията, в т.ч. лагер откл.ролка шнурбоден - 10 бр.; лагер ролков блок - 30 бр.; плъзгащи лагери противотежест 10 бр.; стоманено въже ф6 - 840 м; монтаж на нов екран на нулевата чига - 1 бр.; преглед на електродвигатели и редуктори; отстраняване на неизправности, смяна маслото на редукторите; монтаж на тави за събиране на масло;
Провеждане на изпитания - статично изпитване, динамично изпитване, оценка годността на съоръжението и изготвяне на техническа документация</t>
  </si>
  <si>
    <t>*000000212</t>
  </si>
  <si>
    <t>'ВЪЗСТАНОВЯВАНЕ ОСВЕТИТЕЛЕН МОСТ - демонтаж, отстраняване на неизправности и монтаж, без промяна кинематиката и конструкцията, в т.ч. лагер откл.ролка шнурбоден - 24 бр.; лагер ролков блок - 12 бр.; стоманено въже ф6 - 340 м; преглед на електродвигател и редуктор; отстраняване на неизправности, смяна на маслото; монтаж на тави за събиране на масло;</t>
  </si>
  <si>
    <t>*000000213</t>
  </si>
  <si>
    <t>ДЕМОНТАЖ, НАПРАВА И МОНТАЖ НА НОВА ОСВЕТИТЕЛНА ФЕРМА по спецификация, включително грундиране, антикорозионна защита и боядисване с алкидна боя</t>
  </si>
  <si>
    <t>МЕХАНИЗЪМ НА ЦЕНТРАЛНА ЗАВЕСА - подмяна износени оси и ролки; подмяна на въжето с ново от същия тип и размер; преглед и отстраняване на неизправности на мотор редукторна група и електродвигател</t>
  </si>
  <si>
    <t>Част ТОВК / Демонтажни работи</t>
  </si>
  <si>
    <t>*332305029</t>
  </si>
  <si>
    <t>ДЕМ., ПРЕН., НАТОВ. И ИЗВОЗ. НА ЧУГУНЕНИ ГЛИДЕРИ, КОМПЛ. В РАДИАТОРИ С Н=600ММ</t>
  </si>
  <si>
    <t>*000000214</t>
  </si>
  <si>
    <t>ДЕМОНТАЖ,ПРЕНАСЯНЕ,НАТОВАРВАНЕ И ИЗВОЗВАНЕ НА ДВУПАНЕЛНИ РАДИАТОРИ С Н=600ММ</t>
  </si>
  <si>
    <t>*000000215</t>
  </si>
  <si>
    <t>ДЕМОНТАЖ,ПРЕНАСЯНЕ,НАТОВАРВАНЕ И ИЗВОЗВАНЕ НА ДВУПАНЕЛНИ РАДИАТОРИ С Н=350ММ</t>
  </si>
  <si>
    <t>*332304185</t>
  </si>
  <si>
    <t>ДЕМОНТАЖ НА СТОМАНЕНИ ТРЪБОПРОВОДИ ДО 2'',ВКЛ.ТОПЛОИЗОЛАЦИЯ ОТ СТЪКЛЕНА ВАТА</t>
  </si>
  <si>
    <t>*332301118</t>
  </si>
  <si>
    <t>ДЕМОНТАЖ ВЪЗДУХОВОДИ ОТ ПОЦИНКОВАНА ЛАМАРИНА</t>
  </si>
  <si>
    <t>Част ТОВК / Котелно</t>
  </si>
  <si>
    <t>*332305030</t>
  </si>
  <si>
    <t>*332305031</t>
  </si>
  <si>
    <t>*000000271</t>
  </si>
  <si>
    <t>*000000272</t>
  </si>
  <si>
    <t>*000000273</t>
  </si>
  <si>
    <t>*332305053</t>
  </si>
  <si>
    <t>*000000274</t>
  </si>
  <si>
    <t>*000000098</t>
  </si>
  <si>
    <t>*332305054</t>
  </si>
  <si>
    <t>*332305055</t>
  </si>
  <si>
    <t>*332305056</t>
  </si>
  <si>
    <t>*332305057</t>
  </si>
  <si>
    <t>ДОСТАВКА И МОНТАЖ КРАН СФЕРИЧЕН 2 1/2''</t>
  </si>
  <si>
    <t>*332305058</t>
  </si>
  <si>
    <t>ДОСТАВКА И МОНТАЖ КРАН СФЕРИЧЕН 2''</t>
  </si>
  <si>
    <t>*332305059</t>
  </si>
  <si>
    <t>ДОСТАВКА И МОНТАЖ КРАН СФЕРИЧЕН 1 1/4''</t>
  </si>
  <si>
    <t>*000000105</t>
  </si>
  <si>
    <t>ДОСТАВКА И МОНТАЖ КРАН СФЕРИЧЕН 1''</t>
  </si>
  <si>
    <t>*332305060</t>
  </si>
  <si>
    <t>ДОСТАВКА И МОНТАЖ КРАН СФЕРИЧЕН 3/4''</t>
  </si>
  <si>
    <t>*000000106</t>
  </si>
  <si>
    <t>ДОСТАВКА И МОНТАЖ КРАН СФЕРИЧЕН 1/2''</t>
  </si>
  <si>
    <t>*000000275</t>
  </si>
  <si>
    <t>ДОСТАВКА И МОНТАЖ НА ФИЛТЪР DN20</t>
  </si>
  <si>
    <t>*000000276</t>
  </si>
  <si>
    <t>ДОСТАВКА И МОНТАЖ НА ФИЛТЪР DN25</t>
  </si>
  <si>
    <t>*000000277</t>
  </si>
  <si>
    <t>ДОСТАВКА И МОНТАЖ НА ФИЛТЪР DN32</t>
  </si>
  <si>
    <t>*000000109</t>
  </si>
  <si>
    <t>ДОСТАВКА И МОНТАЖ НА ФИЛТЪР DN50</t>
  </si>
  <si>
    <t>*332305061</t>
  </si>
  <si>
    <t>ДОСТАВКА И МОНТАЖ НА ТРИПЪТЕН СМЕСИТЕЛЕН ВЕНТИЛ DN20</t>
  </si>
  <si>
    <t>*000000278</t>
  </si>
  <si>
    <t>ДОСТАВКА И МОНТАЖ НА ТРИПЪТЕН СМЕСИТЕЛЕН ВЕНТИЛ DN25</t>
  </si>
  <si>
    <t>*000000279</t>
  </si>
  <si>
    <t>ДОСТАВКА И МОНТАЖ НА ТРИПЪТЕН СМЕСИТЕЛЕН ВЕНТИЛ DN32</t>
  </si>
  <si>
    <t>*000000280</t>
  </si>
  <si>
    <t>ДОСТАВКА И МОНТАЖ НА ТРИПЪТЕН СМЕСИТЕЛЕН ВЕНТИЛ DN50</t>
  </si>
  <si>
    <t>*000000281</t>
  </si>
  <si>
    <t>ДОСТАВКА И МОНТАЖ БАЛАНС ВЕНТИЛ DN25</t>
  </si>
  <si>
    <t>8247571000</t>
  </si>
  <si>
    <t>ДОСТАВКА И МОНТАЖ БАЛАНС ВЕНТИЛ DN20</t>
  </si>
  <si>
    <t>*000000282</t>
  </si>
  <si>
    <t>АВТОМАТИЧНА ГРУПА ЗА ДОПЪЛВАНЕ 1/2'' С МАНОМЕТЪР</t>
  </si>
  <si>
    <t>*000000283</t>
  </si>
  <si>
    <t>ДОСТ. И МОНТАЖ ФУКС ОТ НЕРЪЖДАЕМА СТОМАНА ,ТОПЛОИЗОЛИРАН ,СВЕТЛО СЕЧЕНИЕ Ф160ММ</t>
  </si>
  <si>
    <t>*000000118</t>
  </si>
  <si>
    <t>ДОСТ. И МОНТАЖ НА КОМИН ОТ НЕРЪЖДАЕМА СТОМАНА ,СВЕТЛО СЕЧЕНИЕ Ф160ММ</t>
  </si>
  <si>
    <t>8323260240</t>
  </si>
  <si>
    <t>ДОСТАВКА И МОНТАЖ ЗАТВОРЕН МЕМБРАНЕН РАЗШИРИТЕЛЕН СЪД 180 Л</t>
  </si>
  <si>
    <t>8281311100</t>
  </si>
  <si>
    <t>ДОСТАВКА И МОНТАЖ МАНОМЕТЪР РАДИАЛЕН Ф63, ОБХВАТ  1-10бар</t>
  </si>
  <si>
    <t>*000000284</t>
  </si>
  <si>
    <t>ДОСТАВКА И МОНТАЖ ТЕРМОМЕТЪР БИМЕТАЛЕН РАДИАЛЕН Ф63ММ, ОБХВАТ 0-120 оС</t>
  </si>
  <si>
    <t>*000000285</t>
  </si>
  <si>
    <t>ДОСТАВКА И МОНТАЖ ТАБЛО КОТЕЛНО КИП И А ОКАБЕЛЯВАНЕ-РАЗРАБОТКА НА ИЗП.В ЗАВИСИМОСТ ОТ ДОСТ. С-Я</t>
  </si>
  <si>
    <t>*000000286</t>
  </si>
  <si>
    <t>*000000287</t>
  </si>
  <si>
    <t>ДОСТАВКА И МОНТАЖ НА ЛИСТОВА ИЗОЛАЦИЯ ОТ МИКРОПОР. ГУМА С ДЕБ. 9ММ</t>
  </si>
  <si>
    <t>*000000288</t>
  </si>
  <si>
    <t>АНТИКОРОЗИОННА ОБРАБОТКА И МИНИЗИРАНЕ НА КОЛЕКТОРИ DN150</t>
  </si>
  <si>
    <t>*332302276</t>
  </si>
  <si>
    <t>ДОСТАВКА И МОНТАЖ НА СТОМАНЕНА УКРЕПВАЩА КОНСТРУКЦИЯ ЗА ТРЪБОПРОВОДИ</t>
  </si>
  <si>
    <t>Котелно</t>
  </si>
  <si>
    <t>Част ТОВК / Вътрешна отоплителна инсталация</t>
  </si>
  <si>
    <t>*000000289</t>
  </si>
  <si>
    <t>ДОСТАВКА И МОНТАЖ АЛУМ. РАДИАТОР Н=500ММ С 15 ГЛИДЕРА ,К-Т С ТАПИ,ЩЕПСЕЛИ КОНЗОЛИ,АВТ.ОБЕЗВЪЗД.</t>
  </si>
  <si>
    <t>*000000291</t>
  </si>
  <si>
    <t>ДОСТАВКА И МОНТАЖ АЛУМ. РАДИАТОР Н=500ММ С 10 ГЛИДЕРА ,К-Т С ТАПИ,ЩЕПСЕЛИ КОНЗОЛИ,АВТ.ОБЕЗВЪЗД.</t>
  </si>
  <si>
    <t>*000000290</t>
  </si>
  <si>
    <t>ДОСТАВКА И МОНТАЖ АЛУМ. РАДИАТОР Н=500ММ С 8 ГЛИДЕРА ,К-Т С ТАПИ,ЩЕПСЕЛИ КОНЗОЛИ,АВТ.ОБЕЗВЪЗД.</t>
  </si>
  <si>
    <t>*332303324</t>
  </si>
  <si>
    <t>ДОСТАВКА И МОНТАЖ АЛУМ. РАДИАТОР Н=500ММ С 5 ГЛИДЕРА ,К-Т С ТАПИ,ЩЕПСЕЛИ КОНЗОЛИ,АВТ.ОБЕЗВЪЗД.</t>
  </si>
  <si>
    <t>*000000292</t>
  </si>
  <si>
    <t>ДОСТАВКА И МОНТАЖ АЛУМ. РАДИАТОР Н=600ММ С 15 ГЛИДЕРА ,К-Т С ТАПИ,ЩЕПСЕЛИ КОНЗОЛИ,АВТ.ОБЕЗВЪЗД.</t>
  </si>
  <si>
    <t>*000000293</t>
  </si>
  <si>
    <t>ДОСТАВКА И МОНТАЖ АЛУМ. РАДИАТОР Н=600ММ С 13 ГЛИДЕРА ,К-Т С ТАПИ,ЩЕПСЕЛИ КОНЗОЛИ,АВТ.ОБЕЗВЪЗД.</t>
  </si>
  <si>
    <t>*000000294</t>
  </si>
  <si>
    <t>ДОСТАВКА И МОНТАЖ 'АЛУМ. РАДИАТОР Н=800ММ С 20 ГЛИДЕРА ,К-Т С ТАПИ,ЩЕПСЕЛИ КОНЗОЛИ,АВТ.ОБЕЗВЪЗД.</t>
  </si>
  <si>
    <t>*000000295</t>
  </si>
  <si>
    <t>ДОСТАВКА И МОНТАЖ АЛУМ. РАДИАТОР Н=800ММ С 16 ГЛИДЕРА ,К-Т С ТАПИ,ЩЕПСЕЛИ КОНЗОЛИ,АВТ.ОБЕЗВЪЗД.</t>
  </si>
  <si>
    <t>*000000296</t>
  </si>
  <si>
    <t>ДОСТАВКА И МОНТАЖ АЛУМ. РАДИАТОР Н=800ММ С 15 ГЛИДЕРА ,К-Т С ТАПИ,ЩЕПСЕЛИ КОНЗОЛИ,АВТ.ОБЕЗВЪЗД.</t>
  </si>
  <si>
    <t>*000000297</t>
  </si>
  <si>
    <t>ДОСТАВКА И МОНТАЖ АЛУМ. РАДИАТОР Н=800ММ С 13 ГЛИДЕРА ,К-Т С ТАПИ,ЩЕПСЕЛИ КОНЗОЛИ,АВТ.ОБЕЗВЪЗД.</t>
  </si>
  <si>
    <t>*000000298</t>
  </si>
  <si>
    <t>ДОСТАВКА И МОНТАЖ АЛУМ. РАДИАТОР Н=800ММ С 10 ГЛИДЕРА ,К-Т С ТАПИ,ЩЕПСЕЛИ КОНЗОЛИ,АВТ.ОБЕЗВЪЗД.</t>
  </si>
  <si>
    <t>*000000299</t>
  </si>
  <si>
    <t>АЛУМ. РАДИАТОР Н=800ММ С 8 ГЛИДЕРА ,К-Т С ТАПИ,ЩЕПСЕЛИ КОНЗОЛИ,АВТ.ОБЕЗВЪЗД.</t>
  </si>
  <si>
    <t>*332305062</t>
  </si>
  <si>
    <t>АЛУМ. РАДИАТОР Н=2000ММ С 16 ГЛИДЕРА ,К-Т С ТАПИ,ЩЕПСЕЛИ КОНЗОЛИ,АВТ.ОБЕЗВЪЗД.</t>
  </si>
  <si>
    <t>*000000300</t>
  </si>
  <si>
    <t>АЛУМ. РАДИАТОР Н=2000ММ С 15 ГЛИДЕРА ,К-Т С ТАПИ,ЩЕПСЕЛИ КОНЗОЛИ,АВТ.ОБЕЗВЪЗД.</t>
  </si>
  <si>
    <t>*000000301</t>
  </si>
  <si>
    <t>ДОСТАВКА И МОНТАЖ АЛУМ. РАДИАТОР Н=2000ММ С 13 ГЛИДЕРА ,К-Т С ТАПИ,ЩЕПСЕЛИ КОНЗОЛИ,АВТ.ОБЕЗВЪЗД.</t>
  </si>
  <si>
    <t>*332302527</t>
  </si>
  <si>
    <t>ДОСТАВКА И МОНТАЖ ЛИРА 700W</t>
  </si>
  <si>
    <t>*332304192</t>
  </si>
  <si>
    <t>Д-КА И М-Ж СТОМАНЕНА ТРЪБА ПРАВОШЕВНА DN50 (2'')ХИДРОИЗПИТАНА,ВКЛ. ФАСОННИ ЧАСТИ</t>
  </si>
  <si>
    <t>*332304200</t>
  </si>
  <si>
    <t>Д-КА И М-Ж СТОМАНЕНА ТРЪБА ПРАВОШЕВНА DN40(1 1/2'')ХИДРОИЗПИТАНА,ВКЛ. ФАС. ЧАСТИ</t>
  </si>
  <si>
    <t>*332304191</t>
  </si>
  <si>
    <t>Д-КА И М-Ж СТОМАНЕНА ТРЪБА ПРАВОШЕВНА DN32(1 1/4'')ХИДРОИЗПИТАНА,ВКЛ. ФАС. ЧАСТИ</t>
  </si>
  <si>
    <t>*332304190</t>
  </si>
  <si>
    <t>Д-КА И М-Ж СТОМАНЕНА ТРЪБА ПРАВОШЕВНА DN25(1'')ХИДРОИЗПИТАНА,ВКЛ. ФАС. ЧАСТИ</t>
  </si>
  <si>
    <t>*332304189</t>
  </si>
  <si>
    <t>Д-КА И М-Ж СТОМАНЕНА ТРЪБА ПРАВОШЕВНА DN20(3/4'')ХИДРОИЗПИТАНА,ВКЛ. ФАС. ЧАСТИ</t>
  </si>
  <si>
    <t>*332304188</t>
  </si>
  <si>
    <t>Д-КА И М-Ж СТОМАНЕНА ТРЪБА ПРАВОШЕВНА DN15(1/2'')ХИДРОИЗПИТАНА,ВКЛ. ФАС. ЧАСТИ</t>
  </si>
  <si>
    <t>*000000302</t>
  </si>
  <si>
    <t>ДОСТАВКА И МОНТАЖ ТРЪБНА ТОПЛОИЗОЛАЦИЯ ОТ МИКРОПОРЕСТА ГУМА 9ММ 2''</t>
  </si>
  <si>
    <t>*000000303</t>
  </si>
  <si>
    <t>ДОСТАВКА И МОНТАЖ ТРЪБНА ТОПЛОИЗОЛАЦИЯ ОТ МИКРОПОРЕСТА ГУМА 9ММ 1 1/2''</t>
  </si>
  <si>
    <t>*000000304</t>
  </si>
  <si>
    <t>ДОСТАВКА И МОНТАЖ ТРЪБНА ТОПЛОИЗОЛАЦИЯ ОТ МИКРОПОРЕСТА ГУМА 9ММ 1 1/4''</t>
  </si>
  <si>
    <t>*332302282</t>
  </si>
  <si>
    <t>ДОСТАВКА И МОНТАЖ ТРЪБНА ТОПЛОИЗОЛАЦИЯ ОТ МИКРОПОРЕСТА ГУМА 9ММ 1''</t>
  </si>
  <si>
    <t>*332302281</t>
  </si>
  <si>
    <t>ДОСТАВКА И МОНТАЖ ТРЪБНА ТОПЛОИЗОЛАЦИЯ ОТ МИКРОПОРЕСТА ГУМА 9ММ 3/4''</t>
  </si>
  <si>
    <t>*000000305</t>
  </si>
  <si>
    <t>ДОСТАВКА И МОНТАЖ ТРЪБНА ТОПЛОИЗОЛАЦИЯ ОТ МИКРОПОРЕСТА ГУМА 9ММ 1/2''</t>
  </si>
  <si>
    <t>8470658000</t>
  </si>
  <si>
    <t>ДОСТАВКА И МОНТАЖ НА  ТЕРМОСТАТИЧЕН РАДИАТОРЕН ВЕНТИЛ 1/2''</t>
  </si>
  <si>
    <t>*332303177</t>
  </si>
  <si>
    <t>ДОСТАВКА И МОНТАЖ НА СЕКРЕТЕН РАДИАТОРЕН ВЕНТИЛ 1/2''</t>
  </si>
  <si>
    <t>*332305063</t>
  </si>
  <si>
    <t>ДОСТАВКА И МОНТАЖ НА ШИБЪРЕН КРАН 1'' (ЩРАНГ ВЕНТИЛ)</t>
  </si>
  <si>
    <t>*000000306</t>
  </si>
  <si>
    <t>ДОСТАВКА И МОНТАЖ НА ШИБЪРЕН КРАН 1 1/4'' (ЩРАНГ ВЕНТИЛ)</t>
  </si>
  <si>
    <t>*000000307</t>
  </si>
  <si>
    <t>ДОСТАВКА И МОНТАЖ НА ШИБЪРЕН КРАН 2'' (ЩРАНГ ВЕНТИЛ)</t>
  </si>
  <si>
    <t>*332300898</t>
  </si>
  <si>
    <t>ДОСТАВКА И МОНТАЖ КРАН СФЕРИЧЕН 1/2'' ( ДРЕНАЖ НА ПОТОПЕНИ РАДИАТОРИ )</t>
  </si>
  <si>
    <t>*000000137</t>
  </si>
  <si>
    <t>ДОСТАВКА И МОНТАЖ АВТОМАТИЧЕН ОБЕЗВЪЗДУШИТЕЛ 1/2''</t>
  </si>
  <si>
    <t>8211153213</t>
  </si>
  <si>
    <t>АНТИКОРОЗИОННА ОБР.,МИНИЗИРАНЕ И БОЯДИСВАНЕ НА ТРЪБИ ДО DN50,ДВУКРАТНО</t>
  </si>
  <si>
    <t>*332305064</t>
  </si>
  <si>
    <t>НАПРАВА И ПОСЛЕДВАЩО ЗАМОНОЛИТВАНЕ НА ОТВОРИ 20Х20 В БЕТ.ПЛОЧА С ДЕБЕЛИНА ДО 20СМ</t>
  </si>
  <si>
    <t>8430241000</t>
  </si>
  <si>
    <t>НАПРАВА И ПОСЛЕДВАЩО ЗАМОНОЛИТВАНЕ НА ОТВОРИ 30Х15 В ТУХЛЕН ЗИД С ДЕБЕЛИНА ДО 30СМ</t>
  </si>
  <si>
    <t>*000000308</t>
  </si>
  <si>
    <t>НАСТРОЙКА НА СИСТЕМАТА И 72 ЧАСОВА ПРОБА</t>
  </si>
  <si>
    <t>Вътрешна отоплителна инсталация</t>
  </si>
  <si>
    <t>Част ТОВК / Вентилация зала</t>
  </si>
  <si>
    <t>*000000309</t>
  </si>
  <si>
    <t>*000000310</t>
  </si>
  <si>
    <t>*000000311</t>
  </si>
  <si>
    <t>*000000312</t>
  </si>
  <si>
    <t>*000000313</t>
  </si>
  <si>
    <t>*332305065</t>
  </si>
  <si>
    <t>*332305066</t>
  </si>
  <si>
    <t>*000000314</t>
  </si>
  <si>
    <t>*000000315</t>
  </si>
  <si>
    <t>*332302780</t>
  </si>
  <si>
    <t>*000000316</t>
  </si>
  <si>
    <t>*000000317</t>
  </si>
  <si>
    <t>8261324131</t>
  </si>
  <si>
    <t>*000000318</t>
  </si>
  <si>
    <t>*332305067</t>
  </si>
  <si>
    <t>*332305068</t>
  </si>
  <si>
    <t>*332305069</t>
  </si>
  <si>
    <t>*332305070</t>
  </si>
  <si>
    <t>*332305071</t>
  </si>
  <si>
    <t>*000000319</t>
  </si>
  <si>
    <t>*000000320</t>
  </si>
  <si>
    <t>*000000321</t>
  </si>
  <si>
    <t>*000000322</t>
  </si>
  <si>
    <t>Вентилация зала</t>
  </si>
  <si>
    <t>Част ТОВК / Климатизация</t>
  </si>
  <si>
    <t>*000000323</t>
  </si>
  <si>
    <t>*332305072</t>
  </si>
  <si>
    <t>*332305073</t>
  </si>
  <si>
    <t>*332305074</t>
  </si>
  <si>
    <t>*000000324</t>
  </si>
  <si>
    <t>*332305075</t>
  </si>
  <si>
    <t>*332305076</t>
  </si>
  <si>
    <t>Климатизация</t>
  </si>
  <si>
    <t>Част ТОВК / Вентилационна инсталация за димо и топло отвеждане</t>
  </si>
  <si>
    <t>*332305077</t>
  </si>
  <si>
    <t>*332305078</t>
  </si>
  <si>
    <t>*332305079</t>
  </si>
  <si>
    <t>*332305080</t>
  </si>
  <si>
    <t>Вентилационна инсталация за димо и топло отвеждане</t>
  </si>
  <si>
    <t>Част ТОВК</t>
  </si>
  <si>
    <t>СТОЙНОСТ</t>
  </si>
  <si>
    <t>ОБЩО</t>
  </si>
  <si>
    <t>ДДС 20%</t>
  </si>
  <si>
    <t>ВСИЧКО С ДДС</t>
  </si>
  <si>
    <t>РЕМОНТ, ОБЗИЖДАНЕ ПОКРИВНИ ТРАНСПАРЕНТНИ КАПАНДУРИ С Д=110 СМ ОТ ПОЛИЕС. СМОЛА</t>
  </si>
  <si>
    <t>Доставка и полагане на активна парна бариера под топлоизолацията:
Паропропускливост (Sd) 5 м
Дебелина 0.32 мм
Тегло - 120 г/м2
Реакция на огън Е
Устойчивост на скъсване &gt;100 N/&gt;110 N
Еластичност  &gt;40%/&gt;40%
Макс. якост на опън &gt;150 N/50мм/&gt;130 N/50мм
Температурна устойчивост -40°С/+80°С.</t>
  </si>
  <si>
    <t xml:space="preserve">ДОСТАВКА И ПОЛ.НА PVC ХИДРОИЗОЛАЦИЯ  1,5MM ПОКРИВ НАД ЗАЛА </t>
  </si>
  <si>
    <t xml:space="preserve">ДОСТАВКА И ПОЛ.НА PVC ХИДРОИЗОЛАЦИЯ  1,5MM ВЕРТИКАЛНИ ЧАСТИ ПОКРИВ НАД ЗАЛА </t>
  </si>
  <si>
    <t>Покрив над фоайета</t>
  </si>
  <si>
    <t>Покрив над сцена</t>
  </si>
  <si>
    <t>ДОСТАВКА И ПОЛ.НА PVC ХИДРОИЗОЛАЦИЯ  1,5MM ПОКРИВ НАД ФОАЙЕТА, вкл.по бордове</t>
  </si>
  <si>
    <t>Покрив над коридор при кабини и котелно</t>
  </si>
  <si>
    <t>ДОСТАВКА И ПОЛ.НА PVC ХИДРОИЗОЛАЦИЯ  1,5MM</t>
  </si>
  <si>
    <t>ДОСТАВКА И ПОЛ.НА ВЛАГОУСТ. ГИПСОКАРТОН 12,5ММ</t>
  </si>
  <si>
    <t>Покрив над зала</t>
  </si>
  <si>
    <t>Непредвидени разходи до 10%</t>
  </si>
  <si>
    <t xml:space="preserve">Н-ВА, Д-КА И МОН. НА ОКАЧЕНА ФАСАДА ОТ КОРТЕНОВА ЛАМАРИНА 2 ММ, ПЕРФОРИРАНА ПО ДЕТАЙЛ, ВКЛ. НОСЕЩА КОНСТРУКЦИЯ </t>
  </si>
  <si>
    <t>НАПРАВА, Д-КА И МОНТАЖ НА КУТИЯ С НАДПИС КЪМ СЕВЕРНА ОКАЧЕНА ФАСАДА 900/250/45 СМ, МЕТ. К-ЦИЯ, ОБШИВКА С МРАМОР, БУКВИ МЕСИНГ</t>
  </si>
  <si>
    <t>ДОСТАВКА И ПОЛ.НА ПОЖАРОУСТ. ГИПСОКАРТОН 12,5ММ</t>
  </si>
  <si>
    <t xml:space="preserve">ДОСТ. И МОНТ.НА КОНДЕНЗЕН ГАЗОВ КОТЕЛ ЗА СТЕНЕН МОНТАЖ VICTRIX PRO 55 2 ErP, номинална мощност (80˚С - 60˚С) 49,9 kW, КПД 97,3 модулационен диапазон на мощността от 5,5  до 49,9 kW, тегло 51,2 кг., размери (ВхШхД) 843 x 442 x 453 mm, стандартна анти-замръзваща система  </t>
  </si>
  <si>
    <t xml:space="preserve">ДОСТ. И МОНТ.НА КОНДЕНЗЕН ГАЗОВ КОТЕЛ ЗА СТЕНЕН МОНТАЖ VICTRIX PRO 80 2 ErР, номинална мощност (80˚С - 60˚С) 73,0 kW, КПД 97,0 модулационен диапазон на мощността от 8,0 до 73,0 кW, тегло 79,5 кг., размери (ВхШхД) 1038 x 600 x 497 mm mm, стандартна анти-замръзваща система  </t>
  </si>
  <si>
    <t>ДОСТ. И МОНТ.НА ХИДР.ИЗРАВНИТЕЛ DN100 ЗА КОТЕЛ VICTRIX PRO 55 2 ErP, щуцери от страната на котела 1 1/2" и от страната на инстлацията 2 1/2", представляващ аксесоар разработен от производителя на котела</t>
  </si>
  <si>
    <t>ДОСТ. И МОНТ.НА ХИДР.ИЗРАВНИТЕЛ DN125 ЗА КОТЕЛ VICTRIX PRO 80 2 ErP, щуцери от страната на котела 1 1/2" и от страната на инстлацията 2 1/2", представляващ аксесоар разработен от производителя на котела</t>
  </si>
  <si>
    <t>ДОСТ.И МОНТ.КОМПЛ.МОНТАЖНИ ДЕТАЙЛИ И ПРЕДП.АВТОМАТ.ЗА КОТЕЛ VICTRIX PRO, включващ: 2 бр. щуцери 1 1/2", манометър 0-6 bar, термометър 0 - 120 °C, предпазен термостат с ръчно рестартиране с температура на изключване 95 °C, предпазен пресостат</t>
  </si>
  <si>
    <t>ДОСТ.И МОНТ. КОЛЕКТОР ВОДОСЪБИРАТЕЛЕН с диаметър DN  150 мм (159 х 4,5 мм) и дължина 1400 мм с 10 бр. щуцери - 2 бр. -2", 1 бр. - 1 1/2", 2 бр. - 1 1/4", 2 бр. -1", 1 бр. - 3/4", 2 бр. - 1/2"</t>
  </si>
  <si>
    <t>ДОСТ.И МОНТ. КОЛЕКТОР ВОДОРАЗПРЕДЕЛИТЕЛ с диаметър DN 150 мм (159 х 4,5 мм) и дължина 1400 мм с 11 бр. щуцери - 2 бр. -2", 1 бр. - 1 1/2", 2 бр. - 1 1/4", 3 бр. -1", 1 бр. - 3/4", 2 бр. - 1/2"</t>
  </si>
  <si>
    <t>Д-КА И М-Ж НА ЦИРКУЛАЦИОННА ПОМПА Stratos 50/1-10 PN 6/10, електронна, с честотно регулиране с дебит 3,5 м3/ч и напор 4 м -   циркулационен кръг1 - отопление фоайета и обсл. помещения</t>
  </si>
  <si>
    <t>Д-КА И М-Ж НА ЦИРКУЛАЦИОННА ПОМПА Stratos 25/1-6 PN 6/10, електронна, с честотно регулиране с дебит 0,6 м3/ч и напор 3,5 м  циркулационен кръг 2 - отопление зала</t>
  </si>
  <si>
    <t>Д-КА И М-Ж НА ЦИРКУЛАЦИОННА ПОМПА Stratos 30/1-6 PN 6/10, електронна, с честотно регулиране с дебит 1 м3/ч и напор 4 м - циркулационен кръг 3 -  отопление сцена</t>
  </si>
  <si>
    <t>Д-КА И М-Ж НА ЦИРКУЛАЦИОННА ПОМПА Stratos 25/1-4 PN 6/10, електронна, с честотно регулиране с дебит 0,2 м3/ч и напор 3 м - циркулационен кръг 4 -  отопление кабини</t>
  </si>
  <si>
    <t>ДОСТАВКА И МОНТАЖ НА КОНТРОЛЕР ЗА УПРАЛЕНИЕ НА ТОПЛИННИТЕ ПРОЦЕСИ, позволяващ задаване на температурни криви по външна температура, седмично програмиране, управление на помпи и трипътни вентили</t>
  </si>
  <si>
    <r>
      <t xml:space="preserve">Доставка и монтаж на климатична камера </t>
    </r>
    <r>
      <rPr>
        <b/>
        <sz val="10"/>
        <rFont val="Times New Roman"/>
        <family val="1"/>
        <charset val="204"/>
      </rPr>
      <t>max e3 - 06</t>
    </r>
    <r>
      <rPr>
        <sz val="10"/>
        <rFont val="Times New Roman"/>
        <family val="1"/>
        <charset val="204"/>
      </rPr>
      <t xml:space="preserve">, работеща със 100 % пресен въздух,  представляваща е-кономайзер, оползотворяващ до 100% отпадната топлина на изхвърляния от помещението въздух, чрез двустепенна термодинамична рекуперация - 1 - ва степен ротационен рекуператор „въздух-въздух“, 2 -ра степен вградена термопомпа „въздух-въздух“, дебит по въздух 7000 куб. м летен и 6000 куб. м зимен, инсталирана ел. мощност 20 kW (12.3 kW работна в летен режим), захранване - 400 V, 3 Ph, 50 Ηz, комплект с управление     (по стайна температура) и противопожарни термостати, размери ВхШхД - 2060 мм х 1610 мм х 3600 мм, тегло 1495 кг. - </t>
    </r>
    <r>
      <rPr>
        <b/>
        <sz val="10"/>
        <rFont val="Times New Roman"/>
        <family val="1"/>
        <charset val="204"/>
      </rPr>
      <t>съгласно приложената към проекта техническа спецификация от софтуер на производителя, приложена към проекта</t>
    </r>
  </si>
  <si>
    <r>
      <t xml:space="preserve">Доставка и монтаж на струен дифузор от анодизиран алуминий, с далекобойност до 30 m. Посоката на подавания въздух може да се регулира ръчно, позволявайки въртене до 30° във всички посоки, модел </t>
    </r>
    <r>
      <rPr>
        <b/>
        <sz val="10"/>
        <rFont val="Times New Roman"/>
        <family val="1"/>
        <charset val="204"/>
      </rPr>
      <t xml:space="preserve">JET-GDA 400, </t>
    </r>
    <r>
      <rPr>
        <sz val="10"/>
        <rFont val="Times New Roman"/>
        <family val="1"/>
        <charset val="204"/>
      </rPr>
      <t>цвят по RAL 9005 (смолисто черно), присъединителен диаметъл 400 мм</t>
    </r>
  </si>
  <si>
    <r>
      <t xml:space="preserve">Доставка и монтаж на нагнетателен, далекобоен, правоъгълен дифузор от анодизиран алуминий, с подвижен полукръгъл корпус, който позволява движение във вертикална посока до 30°. Корпусът се позиционира ръчно в зависимост от необходимостта на подаване на въздуха (зима/лято), комплект с монтажна рамка и регулираща секция модел </t>
    </r>
    <r>
      <rPr>
        <b/>
        <sz val="10"/>
        <rFont val="Times New Roman"/>
        <family val="1"/>
        <charset val="204"/>
      </rPr>
      <t>RJD 36 + CC-RPJ + DW-RPJ,</t>
    </r>
    <r>
      <rPr>
        <sz val="10"/>
        <rFont val="Times New Roman"/>
        <family val="1"/>
        <charset val="204"/>
      </rPr>
      <t xml:space="preserve"> цвят по RAL 9005 (смолисто черно)</t>
    </r>
    <r>
      <rPr>
        <b/>
        <sz val="10"/>
        <rFont val="Times New Roman"/>
        <family val="1"/>
        <charset val="204"/>
      </rPr>
      <t xml:space="preserve">, </t>
    </r>
    <r>
      <rPr>
        <sz val="10"/>
        <rFont val="Times New Roman"/>
        <family val="1"/>
        <charset val="204"/>
      </rPr>
      <t>размери 652 мм х 310 мм</t>
    </r>
  </si>
  <si>
    <r>
      <t xml:space="preserve">Доставка и монтаж на вентилационна решетка за стенен монтаж с индивидуално настройващи се хоризонтални и вертикални ламели, бяло прахово лаково покритие, цвят RAL по арх. проект, модел </t>
    </r>
    <r>
      <rPr>
        <b/>
        <sz val="10"/>
        <rFont val="Times New Roman"/>
        <family val="1"/>
        <charset val="204"/>
      </rPr>
      <t xml:space="preserve">HN 600 х 200 + RG + CC, </t>
    </r>
    <r>
      <rPr>
        <sz val="10"/>
        <rFont val="Times New Roman"/>
        <family val="1"/>
        <charset val="204"/>
      </rPr>
      <t>размери 600 мм х 200 мм</t>
    </r>
  </si>
  <si>
    <r>
      <t xml:space="preserve">Доставка и монтаж на вентилационна решетка за стенен монтаж с индивидуално настройващи се хоризонтални и вертикални ламели, бяло прахово лаково покритие, цвят RAL 9005 (смолисто черно), модел </t>
    </r>
    <r>
      <rPr>
        <b/>
        <sz val="10"/>
        <rFont val="Times New Roman"/>
        <family val="1"/>
        <charset val="204"/>
      </rPr>
      <t xml:space="preserve">HN 600 х 400 + RG + CC, </t>
    </r>
    <r>
      <rPr>
        <sz val="10"/>
        <rFont val="Times New Roman"/>
        <family val="1"/>
        <charset val="204"/>
      </rPr>
      <t>размери 600 мм х 400 мм</t>
    </r>
  </si>
  <si>
    <t>Доставка и монтаж на кръгли спирално навити въздуховоди от поцинкована ламарина Ø 630 мм, прав и фасонен</t>
  </si>
  <si>
    <t>Доставка и монтаж на кръгли спирално навити въздуховоди от поцинкована ламарина Ø 500 мм, прав и фасонен</t>
  </si>
  <si>
    <t>Доставка и монтаж на кръгли спирално навити въздуховоди от поцинкована ламарина Ø 450 мм, прав и фасонен</t>
  </si>
  <si>
    <t>Доставка и монтаж на кръгли спирално навити въздуховоди от поцинкована ламарина Ø 400 мм, прав и фасонен</t>
  </si>
  <si>
    <t>Доставка и монтаж направоъгълни въздуховоди от поцинкована ламарина, прав и фасонен</t>
  </si>
  <si>
    <t>Доставка и монтаж на топлоизолация Iso lam от каменна вата ламелна каширана с алуминиево фолио, плътност 60 кг/куб. м., дебелина 50 мм - за вътрешни въздухводи</t>
  </si>
  <si>
    <t>Доставка и монтаж на топлоизолация Iso lam от каменна вата ламелна каширана с алуминиево фолио, плътност 60 кг/куб. м., дебелина 100 мм - за външни въздухводи</t>
  </si>
  <si>
    <t xml:space="preserve">Доставка и монтаж на обшивка от алуминиева ламарина - за външни въздуховоди </t>
  </si>
  <si>
    <r>
      <t xml:space="preserve">Доставка и монтаж на канална мека връзка </t>
    </r>
    <r>
      <rPr>
        <sz val="10"/>
        <rFont val="Calibri"/>
        <family val="2"/>
        <charset val="204"/>
      </rPr>
      <t>Ø</t>
    </r>
    <r>
      <rPr>
        <sz val="10"/>
        <rFont val="Times New Roman"/>
        <family val="1"/>
        <charset val="204"/>
      </rPr>
      <t xml:space="preserve">630 мм               </t>
    </r>
  </si>
  <si>
    <t xml:space="preserve">Доставка и монтаж на регулираща клапа Ø630 мм                </t>
  </si>
  <si>
    <t xml:space="preserve">Доставка и монтаж на регулираща клапа Ø500 мм                </t>
  </si>
  <si>
    <t xml:space="preserve">Доставка и монтаж на регулираща клапа 450 х 450  мм                </t>
  </si>
  <si>
    <t xml:space="preserve">Доставка и монтаж на регулираща клапа 400 х 300  мм                </t>
  </si>
  <si>
    <t xml:space="preserve">Доставка и монтаж на регулираща клапа 350 х 300  мм                </t>
  </si>
  <si>
    <t xml:space="preserve">Доставка и монтаж на стоманена укрепваща конструкция </t>
  </si>
  <si>
    <t>Направа и последващо замонолитване на отвори в бетонова плоча с дебелина до 20 см. с размери до 50х50 см</t>
  </si>
  <si>
    <t>Направа и последващо замонолитване на отвори в тухлени зидове с дебелина до 30 см. с размери до 50х50 см</t>
  </si>
  <si>
    <t>Настройка на системата и 72 часова проба</t>
  </si>
  <si>
    <r>
      <t xml:space="preserve">Доставка и монтаж на колонен климатизатор инверторен </t>
    </r>
    <r>
      <rPr>
        <b/>
        <sz val="10"/>
        <rFont val="Times New Roman"/>
        <family val="1"/>
        <charset val="204"/>
      </rPr>
      <t>FVQ125C/RZQSG125L</t>
    </r>
    <r>
      <rPr>
        <sz val="10"/>
        <rFont val="Times New Roman"/>
        <family val="1"/>
        <charset val="204"/>
      </rPr>
      <t>, охладителна мощност 12,0 kW, отоплителна мощност 13,5 kW, габаритни размери -височина / дължина / ширина - 1850мм х 600 мм х 270 мм, ел. мощност 4,3 kW, удължен тръбен път до 15 м, вкл. дозареждане с хладилен агент.</t>
    </r>
  </si>
  <si>
    <r>
      <t xml:space="preserve">Доставка и монтаж на колонен климатизатор инверторен </t>
    </r>
    <r>
      <rPr>
        <b/>
        <sz val="10"/>
        <rFont val="Times New Roman"/>
        <family val="1"/>
        <charset val="204"/>
      </rPr>
      <t>FVQ71C/RZQSG71L</t>
    </r>
    <r>
      <rPr>
        <sz val="10"/>
        <rFont val="Times New Roman"/>
        <family val="1"/>
        <charset val="204"/>
      </rPr>
      <t>, охладителна мощност 6,8 kW, отоплителна мощност 7,5 kW, габаритни размери -височина / дължина / ширина - 1850мм х 600 мм х 270 мм, ел. мощност 2 kW, удължен тръбен път до 15 м, вкл. дозареждане с хладилен агент.</t>
    </r>
  </si>
  <si>
    <r>
      <t xml:space="preserve">Доставка и монтаж на климатизатор за висок стенен монтаж инверторен </t>
    </r>
    <r>
      <rPr>
        <b/>
        <sz val="10"/>
        <rFont val="Times New Roman"/>
        <family val="1"/>
        <charset val="204"/>
      </rPr>
      <t>FTXB35C/ RXB35C</t>
    </r>
    <r>
      <rPr>
        <sz val="10"/>
        <rFont val="Times New Roman"/>
        <family val="1"/>
        <charset val="204"/>
      </rPr>
      <t>, охладителна мощност 3,8 kW, отоплителна мощност 4,5 kW, габаритни размери -височина / дължина / ширина - 1850мм х 600 мм х 270 мм, ел. мощност 1,3 kW, удължен тръбен път средно до 15 м, вкл. дозареждане с хладилен агент.</t>
    </r>
  </si>
  <si>
    <t>Преместване на външно тяло на климатик, монтирано до сградата на покрива на ниското тяло, вкл.  удължаване на  тръбен път средно до 15 м, вкл. дозареждане с хладилен агент.</t>
  </si>
  <si>
    <r>
      <t xml:space="preserve">Доставка и монтаж на кондензна помпа </t>
    </r>
    <r>
      <rPr>
        <b/>
        <sz val="10"/>
        <rFont val="Times New Roman"/>
        <family val="1"/>
        <charset val="204"/>
      </rPr>
      <t>MAX Hi-Flow</t>
    </r>
    <r>
      <rPr>
        <sz val="10"/>
        <rFont val="Times New Roman"/>
        <family val="1"/>
        <charset val="204"/>
      </rPr>
      <t xml:space="preserve"> с резевоар 1.7 литра с дебит 550 л/ч при нулев напор и 55 л/ч при напор 5 м, клас на защита IP24.</t>
    </r>
  </si>
  <si>
    <r>
      <t xml:space="preserve">Доставка и монтаж на PVC тръба </t>
    </r>
    <r>
      <rPr>
        <sz val="10"/>
        <rFont val="Calibri"/>
        <family val="2"/>
        <charset val="204"/>
      </rPr>
      <t>Ø</t>
    </r>
    <r>
      <rPr>
        <sz val="10"/>
        <rFont val="Times New Roman"/>
        <family val="1"/>
        <charset val="204"/>
      </rPr>
      <t xml:space="preserve"> 20, вкл фасонни части и укрепване (за система за отвеждане на конденз)</t>
    </r>
  </si>
  <si>
    <r>
      <t xml:space="preserve">Доставка и монтаж на шлаух </t>
    </r>
    <r>
      <rPr>
        <sz val="10"/>
        <rFont val="Calibri"/>
        <family val="2"/>
        <charset val="204"/>
      </rPr>
      <t>Ø</t>
    </r>
    <r>
      <rPr>
        <sz val="10"/>
        <rFont val="Times New Roman"/>
        <family val="1"/>
        <charset val="204"/>
      </rPr>
      <t xml:space="preserve"> 20, вкл фасонни части и укрепване (за система за отвеждане на конденз)</t>
    </r>
  </si>
  <si>
    <r>
      <t xml:space="preserve">Доставка и монтаж на осов вентилатор </t>
    </r>
    <r>
      <rPr>
        <b/>
        <sz val="10"/>
        <rFont val="Times New Roman"/>
        <family val="1"/>
        <charset val="204"/>
      </rPr>
      <t>CAF 634/4T</t>
    </r>
    <r>
      <rPr>
        <sz val="10"/>
        <rFont val="Times New Roman"/>
        <family val="1"/>
        <charset val="204"/>
      </rPr>
      <t xml:space="preserve"> проектиран за аварийни смукателни вентилации, класификация по огнеустойчивост F300 (60 минути при 300 </t>
    </r>
    <r>
      <rPr>
        <sz val="10"/>
        <rFont val="Calibri"/>
        <family val="2"/>
        <charset val="204"/>
      </rPr>
      <t>˚</t>
    </r>
    <r>
      <rPr>
        <sz val="10"/>
        <rFont val="Times New Roman"/>
        <family val="1"/>
        <charset val="204"/>
      </rPr>
      <t>С), дебит 15 000 куб. м, ел. мощност 1.1 kW, 3 Ph, 50 Ηz,  диаметър 640 мм.</t>
    </r>
  </si>
  <si>
    <r>
      <t xml:space="preserve">Доставка и монтаж на осов вентилатор </t>
    </r>
    <r>
      <rPr>
        <b/>
        <sz val="10"/>
        <rFont val="Times New Roman"/>
        <family val="1"/>
        <charset val="204"/>
      </rPr>
      <t>CAF 564/4T</t>
    </r>
    <r>
      <rPr>
        <sz val="10"/>
        <rFont val="Times New Roman"/>
        <family val="1"/>
        <charset val="204"/>
      </rPr>
      <t xml:space="preserve"> проектиран за аварийни смукателни вентилации, класификация по огнеустойчивост F300 (60 минути при 300 </t>
    </r>
    <r>
      <rPr>
        <sz val="10"/>
        <rFont val="Calibri"/>
        <family val="2"/>
        <charset val="204"/>
      </rPr>
      <t>˚</t>
    </r>
    <r>
      <rPr>
        <sz val="10"/>
        <rFont val="Times New Roman"/>
        <family val="1"/>
        <charset val="204"/>
      </rPr>
      <t>С), дебит 10 000 куб. м, ел. мощност 0.75 kW, 3 Ph, 50 Ηz,  диаметър 570 мм.</t>
    </r>
  </si>
  <si>
    <t>Доставка и монтаж на подвижна жалузийна решетка, с ел. задвижка, размер 700х700 мм</t>
  </si>
  <si>
    <t>Доставка и монтаж на подвижна жалузийна решетка, с ел. задвижка, размер 650х650 мм</t>
  </si>
  <si>
    <t xml:space="preserve">ДОСТАВКА И МОНТАЖ НА ЛАМИНАТ КЛАС 33, ДЕБ.8 ММ - ЗА БАЛКОН, ВКЛ.ЧЕЛА АМФИТЕАТЪР </t>
  </si>
  <si>
    <t xml:space="preserve">ДОСТАВКА И МОНТАЖ ЛАМИНАТ КЛАС НА ИЗНОСВАНЕ 31 ДЕБ. 8 ММ ЗА ГРИМЬОРНИ И КОРИДОР </t>
  </si>
  <si>
    <t xml:space="preserve">ТЕЛЕСКОПИЧНИ СЕДАЛКИ С ПОДЛАКЕТНИЦИ; С КЛАС НА РЕАКЦИЯ НА ОГЪН ЗА ПРОДУКТИТЕ ОТ ДЪРВО -С-d0, s1; ЗА ПРОДУКТИТЕ ОТ ПЛАСТМАСА -V-0; ЗА  ПРОДУКТИТЕ ЗА ТАПИЦИРАНЕ /ПЕНОПЛАСТИ/-HF-1; ЗА ТЕКСТИЛНИТЕ ПРОДУКТИ - КЛАС 1; СЪС ЗАКЛЮЧВАЩИ У-ВА КЪМ ПОДА, С ДВЕ ПЪТЕКИ С ВГРАДЕНО LED ОСВЕТЛЕНИЕ ПО КОНТУРА НА СТЪПАЛАТА; С ПОД ОТ БРЕЗОВ ШПЕПЛАТ EN 341-2, ДЕБ.30ММ, КЛАС РЕАКЦИЯ НА ОГЪН B-S1, С ПОКРИТИЕ ПРОТИВ ПЛЪЗГАНЕ: ФЕНОЛЕН ФИЛМ С НЕТНО ТЕГЛО 145g/m2, ЦВЯТ ТЪМНО КАФЯВО; В ДВАТА КРАЯ НА ТРИБУНАТА ДА СЕ ОСИГУРЯТ МЕТАЛНИ ПАРАПЕТИ С ВИСОЧИНА 105СМ. ЦВЯТ НА ТАПИЦЕРИЯТА RAL 2008 оранжево; КОНСТРУКЦИЯ МЕТАЛНА ПРАХОВО БОЯДИСАНИ - ЧЕРНО </t>
  </si>
  <si>
    <t>ДЕМОНТАЖ ТЕРАКОТА ПО ПОД ТОАЛЕТНИ ПРЕНАСЯНЕ, НАТОВАРВАНЕ НА ТРАНСПОРТ И ИЗВОЗВАНЕ.</t>
  </si>
  <si>
    <t>ИЗКЪРТВАНЕ ЦИМ.ЗАМАЗКА ПОД ТЕРАКОТА ПРЕНАСЯНЕ, НАТОВАРВАНЕ НА ТРАНСПОРТ И ИЗВОЗВАНЕ</t>
  </si>
  <si>
    <t>ДЕМОНТАЖ ТЕРАКОТА И ЦИМ.МАЗИЛКА ПО СТЕНИ ТОАЛЕТНИ ПРЕН., НАТ. НА ТРАНСПОРТ И ИЗВОЗВАНЕ</t>
  </si>
  <si>
    <t>РАЗБ. НА ТУХЛ. ЗИДАРИЯ 12СМ, МЕЖД. СТЕННИ КЛЕТКИ ПРЕН., НАТ.НА ТРАНСП. И ИЗВОЗВАНЕ</t>
  </si>
  <si>
    <t>РАЗБИВАНЕ НА ТУХЛЕНА ЗИДАРИЯ 25СМ, ЗА НОВА ВРАТА, ПРЕН., НАТ. НА ТРАНСП. И ИЗВОЗВАНЕ</t>
  </si>
  <si>
    <t>ДЕМОНТАЖ ОКАЧЕН ТАВАН ОТ ДЪРВ. ЛАМЕЛИ ФОАЙЕ 1 ЕТ., ПРЕН. НАТОВ. НА ТРАНСП. И ИЗВОЗВАНЕ</t>
  </si>
  <si>
    <t>ДЕМОНТАЖ НА ИНТЕРИОРНИ ДЪРВЕНИ ВРАТИ, ПРЕНАСЯНЕ, НАТОВАРВАНЕ НА ТРАНСПОРТ И ИЗВОЗВАНЕ</t>
  </si>
  <si>
    <t>ДЕМОНТАЖ НА МЕТАЛНИ ВРАТИ, ПРЕНАСЯНЕ, НАТОВАРВАНЕ НА ТРАНСПОРТ И ИЗВОЗВАНЕ</t>
  </si>
  <si>
    <t>ДЕМОНТАЖ НА МЕТ. ВИТРИНИ ИЗХОД СТЪЛБИЩЕ СУТЕРЕН, ПРЕН., НАТОВ. НА ТРАНСП. И ИЗВОЗВАНЕ</t>
  </si>
  <si>
    <t>ДЕМОНТАЖ PVC ПРОЗОРЦИ ТОАЛЕТНИ, ПРЕНАСЯНЕ, НАТОВ. НА ТРАНСПОРТ И ИЗВОЗВАНЕ</t>
  </si>
  <si>
    <t>ДЕМОНТАЖ НА ДЪРВЕНИ ПРОЗОРЦИ СЛЕПЕНИ, ПРЕНАСЯНЕ, НАТОВАРВАНЕ НА ТРАНСПОРТ И ИЗВОЗВАНЕ</t>
  </si>
  <si>
    <t>ДЕМОНТАЖ PVC ДОГРАМА ЗАП.И СЕВ. ФАСАДИ, ПРЕН., НАТОВ.НА ТРАНСПОРТ И ИЗВОЗВАНЕ</t>
  </si>
  <si>
    <t>РЕСТАВРИРАНЕ НА ПАРКЕТ, ПОДЛЕПВАНЕ, ПОДМЯНА НА СТАРИ ЛАМЕЛИ, ЦИКЛЕНЕ, ЛАКИРАНЕ С ПОЖАРОУСТОЙЧВ ЛАК</t>
  </si>
  <si>
    <t>РЕСТАВРИРАНЕ НА ДЮШЕМЕ СЦЕНА, ПОДЛЕПВАНЕ, ПОДМЯНА НА СТАРИ ЛАМЕЛИ, ЦИКЛЕНЕ, ЛАКИРАНЕ С ПОЖАРОУСТОЙЧИВ ЛАК</t>
  </si>
  <si>
    <t>ТОПЛОИЗОЛАЦИЯ ФАСАДИ ХPS 10СМ ПО ЕРКЕРИ, ВКЛ. ЛЕПИЛО, ДЮБЕЛИ при цокъл</t>
  </si>
  <si>
    <t>ВЪТР. ОБРЪЩАНЕ СТР.ОКОЛО ДОГРАМА, ВКЛ.ШПАКЛОВКА, РЪБОХРАН., ГРУНД И БОЯ  С ЛАТЕКС</t>
  </si>
  <si>
    <t>ЗАТВАРЯНЕ ТАВАН ПРИ СТЪЛБИЩЕ КЪМ КАБИНИ 2 ЕТ.С 2 ПЛ. ПОЖАРОУСТ. ГИПСОКАРТОН 12,5ММ</t>
  </si>
  <si>
    <t>ОБШИВКА БОРДОВЕ ПЛОСЪК ПОКРИВ С ПРАХОВОБОЯД.ЛАМ. - СИВА, С ДВУСТР. ВОДООТКАП</t>
  </si>
  <si>
    <t>ДОСТАВКА И ПОЛ.НА ГИПСОФАЗЕР ЗА ВЪНШНИ СТЕНИ 15MM VIDIWALL HI ИЛИ ЕКВИВАЛЕНТ</t>
  </si>
  <si>
    <t>АЛУМИНИЕВА ДОГРАМА 60/90 ПРЕКЪСНАТ ТЕРМОМОСТ, ПО СПЕСИФИКАЦИЯ -АЛ5</t>
  </si>
  <si>
    <t>АЛУМИНИЕВА ДОГРАМА 2070/395 ПРЕКЪСНАТ ТЕРМОМОСТ, ПО СПЕСИФИКАЦИЯ -АЛ4</t>
  </si>
  <si>
    <t>АЛУМИНИЕВА ДОГРАМА 3582/295 ПРЕКЪСНАТ ТЕРМОМОСТ, ПО СПЕСИФИКАЦИЯ -АЛ2</t>
  </si>
  <si>
    <t>АЛУМИНИЕВА ДОГРАМА 4190/395 ПРЕКЪСНАТ ТЕРМОМОСТ, ПО СПЕСИФИКАЦИЯ -АЛ1</t>
  </si>
  <si>
    <t>ДОСТАВКА И МОНТАЖ ПЕТКАМЕРНА PVC ДОГРАМА -  ПРОЗОРЦИ 60/100 ПО СПЕСИФИКАЦИЯ - П2</t>
  </si>
  <si>
    <t>ОБРЪЩАНЕ СТРАНИЦИ С ЕPS 2СМ, ВКЛ. ЛЕПИЛО, ДЮБЕЛИ, ФИБРОМРЕЖА</t>
  </si>
  <si>
    <t>ИЗРАБ., ДОСТАВКА И МОН.НА РЕШЕТКИ ОТ ПРОСЕЧЕНА ЛАМ.С ДЕБ.3 ММ, ОТВ. РОМБ 42/20ММ, СИВО, ВКЛ. РАМКИ ОТ НЕРЪЖД. ЛАМАРИНА С ДЕБ.5ММ, ПРАХОВОБОЯДИСАНИ СИВО, PANTONE 431 C</t>
  </si>
  <si>
    <t>ДОСТ.И МОНТ.НА ОКАЧЕН ТАВАН ФОАЙЕТА 1ЕТ. ОТ ФИБРОЦИМ.ПАНЕЛИ SWISSPEARL CARAT TOAPAZE ДЕБ.8ММ, КАФЯВО №7071, КЛАС ПОЖАРОУСТ. А, ВКЛ.К-ЦИЯ СТЕНИ ФОАЙЕ 1 ЕТАЖДОСТ.И МОНТ.НА ОКАЧЕН ТАВАН ФОАЙЕТА 1ЕТ. ОТ ФИБРОЦИМ.ПАНЕЛИ SWISSPEARL CARAT TOAPAZE ДЕБ.8ММ, КАФЯВО №7071, КЛАС ПОЖАРОУСТ. А, ВКЛ.К-ЦИЯ СТЕНИ ФОАЙЕ 1 ЕТАЖДОСТ.И МОНТ.НА ОКАЧЕН ТАВАН ФОАЙЕТА 1ЕТ. ОТ ФИБРОЦИМ.ПАНЕЛИ SWISSPEARL CARAT TOAPAZE ДЕБ.8ММ, КАФЯВО №7071, КЛАС ПОЖАРОУСТ. А, ВКЛ.К-ЦИЯ СТЕНИ ФОАЙЕ 1 ЕТАЖДОСТ.И МОНТ.НА ОКАЧЕН ТАВАН ФОАЙЕТА 1ЕТ. ОТ ФИБРОЦИМ.ПАНЕЛИ SWISSPEARL CARAT TOAPAZE ДЕБ.8ММ, КАФЯВО №7071, КЛАС ПОЖАРОУСТ. А, ВКЛ.К-ЦИЯ СТЕНИ ФОАЙЕ 1 ЕТАЖДОСТ.И МОНТ.НА ОКАЧЕН ТАВАН ФОАЙЕТА 1ЕТ. ОТ ФИБРОЦИМ.ПАНЕЛИ SWISSPEARL CARAT TOAPAZE ДЕБ.8ММ, КАФЯВО №7071, КЛАС ПОЖАРОУСТ. А, ВКЛ.К-ЦИЯ СТЕНИ ФОАЙЕ 1 ЕТАЖ</t>
  </si>
  <si>
    <r>
      <t xml:space="preserve">СЦЕНИЧНО ОБЛЕКЛО, в т.ч.:
- ГЛАВНА ЗАВЕСА, странично затваряща се, с размери на отвора h = 8.70m, l = 15.6m, от две части фалдирана,  странично затваряща се, от трудно горим плюш с подплата (цветът да се съгласува с Възложителя 1 бр.);
- ТАПИЦИРАНЕ НА ПОРТАЛЕН ОСВЕТИТЕЛЕН ПОРТАЛЕН МОСТ И ПОРТАЛНИ КУЛИ с черен трудногорим плюш;
- ТАПИЦИРАНЕ НА СЦЕНИЧНИ КРАКА с черен трудногорим плюш, с размери h = 8.00m, l = 4.00m, фалдирани с връзки по страна 4.00m.   – 8 бр.;
- МЕЖДИННА ЗАВЕСА (софита) – 3бр. от трудно горим черен плюш, h = 4.00m, l = 15m, фалдирани с връзки по страна 4.00m.;
- ДЪНО СЦЕНА - 1 бр. трудно горим черен плюш,
h = 8.70m, l = 15.80m, може и от две части, фалдирано с връзки по страна 15.80m. 
</t>
    </r>
    <r>
      <rPr>
        <b/>
        <sz val="10"/>
        <rFont val="Times New Roman"/>
        <family val="1"/>
        <charset val="204"/>
      </rPr>
      <t xml:space="preserve">Всички размери да се съобразят с изградената сценична механизация и конструкции на сцената! 
Материали - черен трудногорим плюш с реакция на горене КЛАС 1 - </t>
    </r>
    <r>
      <rPr>
        <sz val="10"/>
        <rFont val="Times New Roman"/>
        <family val="1"/>
        <charset val="204"/>
      </rPr>
      <t xml:space="preserve"> </t>
    </r>
    <r>
      <rPr>
        <b/>
        <sz val="10"/>
        <rFont val="Times New Roman"/>
        <family val="1"/>
        <charset val="204"/>
      </rPr>
      <t>гл.завеса 370 гр/м2; а за останалото сценично облекло 300 гр/м2</t>
    </r>
  </si>
  <si>
    <t>ДОСТАВКА И МОНТАЖ НА КАБЕЛ FTP, cat 5</t>
  </si>
  <si>
    <t>ДОСТ/МОН КАБЕЛОВОДЕЩА ВЕРИГАх15м/бр(3х2,5ММ2)+1бр (2х(2х0,5)С ZickZack-E4.28.125.125.0 или кабелен ръкав</t>
  </si>
  <si>
    <t>ДОСТ/МОН КАБЕЛОВ. ВЕРИГАх13м/бр(3х4ММ2)+1бр (2х(2х0,5)С ZickZack-E4.32.262.125.0 или кабелен ръкав</t>
  </si>
  <si>
    <t>Част Сценично Ефектно Осветление / 
Доставка и монтаж на Оборудване - по спецификация</t>
  </si>
  <si>
    <t>ПУЛТ ЗА ОСВЕТЛЕНИЕ FRIIDOM 120 или еквивалентен</t>
  </si>
  <si>
    <t xml:space="preserve">ТЕАТРАЛЕН ПРОЖЕКТОР LED PC PONY DMX 3000oK или еквивалентен </t>
  </si>
  <si>
    <t>ТЕАТРАЛЕН ПРОЖЕКТОР 155W LED F Fresnel spotlight PONY F DMX 3000oK или еквивалентен</t>
  </si>
  <si>
    <t>[1]</t>
  </si>
  <si>
    <t>[2]</t>
  </si>
  <si>
    <t>[3]</t>
  </si>
  <si>
    <t>[4]</t>
  </si>
  <si>
    <t>[5]</t>
  </si>
  <si>
    <t>[6]</t>
  </si>
  <si>
    <t>ДЕМ. ОКАЧЕН РАСТЕРЕН ТАВАН ТОАЛЕТНИ 1 ЕТ. С К-ЦИЯ, ПРЕН., НАТОВ. НА ТРАНСП. И ИЗВОЗВАНЕ</t>
  </si>
  <si>
    <t>ДОСТ. И МОНТ. В КОМУНИКАЦИОНЕН ШКАФ НА 19'' ВЕНТИЛАЦИОНЕН ПАНЕЛ С 4 ВЕНТИЛАТОРА И 
ТЕРМОСТАТ</t>
  </si>
  <si>
    <r>
      <t xml:space="preserve">АНТЕНЕН И </t>
    </r>
    <r>
      <rPr>
        <sz val="10"/>
        <rFont val="Times New Roman"/>
        <family val="1"/>
        <charset val="204"/>
      </rPr>
      <t>ЗАХРАНВАЩ</t>
    </r>
    <r>
      <rPr>
        <sz val="10"/>
        <color indexed="8"/>
        <rFont val="Times New Roman"/>
        <family val="1"/>
        <charset val="204"/>
      </rPr>
      <t xml:space="preserve"> СПЛИТЕР - Активен антенен разделител 1:4; честотен обхват 470-952 MHz; вграден модул за захранване на 4 микрофонни приемника.</t>
    </r>
  </si>
  <si>
    <t>МИКРОФОН ЗА ПОВИКВАНЕ В ГРИМЬОРНИ И ФОАЙЕТА - Динамичен микрофон със стойка и задържащ бутон за 
включване</t>
  </si>
  <si>
    <r>
      <t>ОБЕКТ: MУЛТИФУНКЦИОНАЛНА ЗАЛА</t>
    </r>
    <r>
      <rPr>
        <sz val="11"/>
        <color indexed="8"/>
        <rFont val="Times New Roman"/>
        <family val="1"/>
        <charset val="204"/>
      </rPr>
      <t xml:space="preserve"> 
/реконструкция, модернизация, интериор и обзавеждане на концертната зала в сградата на Областна администрация/ 
</t>
    </r>
    <r>
      <rPr>
        <b/>
        <sz val="11"/>
        <color indexed="8"/>
        <rFont val="Times New Roman"/>
        <family val="1"/>
        <charset val="204"/>
      </rPr>
      <t xml:space="preserve">МЕСТОНАХОЖДЕНИЕ: </t>
    </r>
    <r>
      <rPr>
        <sz val="11"/>
        <color indexed="8"/>
        <rFont val="Times New Roman"/>
        <family val="1"/>
        <charset val="204"/>
      </rPr>
      <t xml:space="preserve">УПИ II профсъюзен дом от кв.5 по плана на гр.Стара Загора,  ПИ с идентификатор 68850.516.15 по кадастрална карта, с административен адрес: бул.“Цар Симеон Велики“ №108
</t>
    </r>
    <r>
      <rPr>
        <b/>
        <sz val="11"/>
        <color indexed="8"/>
        <rFont val="Times New Roman"/>
        <family val="1"/>
        <charset val="204"/>
      </rPr>
      <t>ВЪЗЛОЖИТЕЛ</t>
    </r>
    <r>
      <rPr>
        <sz val="11"/>
        <color indexed="8"/>
        <rFont val="Times New Roman"/>
        <family val="1"/>
        <charset val="204"/>
      </rPr>
      <t>: ОБЩИНА СТАРА ЗАГОРА</t>
    </r>
  </si>
  <si>
    <r>
      <t>Д-КА И ПОЛАГАНЕ НА ТОПЛОИЗОЛАЦИЯ ОТ XPS 12 СМ ПО ПОКРИВ НАД СЦЕНА, обемна плътност 50 кг/м3, коефициент на топлопроводимост λ</t>
    </r>
    <r>
      <rPr>
        <sz val="10"/>
        <rFont val="Calibri"/>
        <family val="2"/>
        <charset val="204"/>
      </rPr>
      <t>≤</t>
    </r>
    <r>
      <rPr>
        <sz val="10"/>
        <rFont val="Times New Roman"/>
        <family val="1"/>
        <charset val="204"/>
      </rPr>
      <t>0,035 W/mK, лепена на гребен и простреляна с дюбели мин. 8 бр./м2 върху външната страна на таванската плоча</t>
    </r>
  </si>
  <si>
    <r>
      <t>Д-КА И ПОЛАГАНЕ НА ТОПЛОИЗОЛАЦИЯ от  каменна вата с дебелина 100мм., обемна плътност 50 кг/м3, коефициент на топлопроводимост λ</t>
    </r>
    <r>
      <rPr>
        <sz val="10"/>
        <rFont val="Calibri"/>
        <family val="2"/>
        <charset val="204"/>
      </rPr>
      <t>≤</t>
    </r>
    <r>
      <rPr>
        <sz val="10"/>
        <rFont val="Times New Roman"/>
        <family val="1"/>
        <charset val="204"/>
      </rPr>
      <t xml:space="preserve">0,035 W/mK в окачен таван под таванската плоча </t>
    </r>
  </si>
  <si>
    <r>
      <t>Доставка и полагане на топлоизолация от каменна вата с дебелина 120мм., обемна плътност 150 кг/м3, коефициент на топлопроводимост λ</t>
    </r>
    <r>
      <rPr>
        <sz val="10"/>
        <rFont val="Calibri"/>
        <family val="2"/>
        <charset val="204"/>
      </rPr>
      <t>≤</t>
    </r>
    <r>
      <rPr>
        <sz val="10"/>
        <rFont val="Times New Roman"/>
        <family val="1"/>
        <charset val="204"/>
      </rPr>
      <t xml:space="preserve">0,036 W/mK, лепена на гребен и простреляна с дюбели мин. 8 бр./м2 </t>
    </r>
  </si>
  <si>
    <r>
      <t>Доставка и полагане на топлоизолация от каменна вата с дебелина 120 мм., обемна плътност 150 кг/м3, коефициент на топлопроводимост λ</t>
    </r>
    <r>
      <rPr>
        <sz val="10"/>
        <rFont val="Calibri"/>
        <family val="2"/>
        <charset val="204"/>
      </rPr>
      <t>≤</t>
    </r>
    <r>
      <rPr>
        <sz val="10"/>
        <rFont val="Times New Roman"/>
        <family val="1"/>
        <charset val="204"/>
      </rPr>
      <t xml:space="preserve">0,036 W/mK, лепена на гребен и простреляна с дюбели мин. 8 бр./м2 </t>
    </r>
  </si>
  <si>
    <r>
      <t>Д-КА И ПОЛАГАНЕ НА ТОПЛОИЗОЛАЦИЯ ОТ КАМЕННА ВАТА 12 СМ, обемна плътност 50 кг/м3, коефициент на топлопроводимост λ</t>
    </r>
    <r>
      <rPr>
        <sz val="10"/>
        <rFont val="Calibri"/>
        <family val="2"/>
        <charset val="204"/>
      </rPr>
      <t>≤</t>
    </r>
    <r>
      <rPr>
        <sz val="10"/>
        <rFont val="Times New Roman"/>
        <family val="1"/>
        <charset val="204"/>
      </rPr>
      <t>0,035 W/mК, вертикални части  КОРИДОР ПРИ КАБИНИ</t>
    </r>
  </si>
  <si>
    <r>
      <t>ПОЛ. ТОПЛОИЗ. ПО ФАСАДИ ОТ ПЛОЧИ КАМЕННА ВАТА 8СМ, обемна плътност 120 кг/м3, коефициент на топлопроводимост λ</t>
    </r>
    <r>
      <rPr>
        <sz val="10"/>
        <color indexed="8"/>
        <rFont val="Calibri"/>
        <family val="2"/>
        <charset val="204"/>
      </rPr>
      <t>≤</t>
    </r>
    <r>
      <rPr>
        <sz val="10"/>
        <color indexed="8"/>
        <rFont val="Times New Roman"/>
        <family val="1"/>
        <charset val="204"/>
      </rPr>
      <t>0,035 W/mK, лепена на гребен и простреляна с дюбели мин. 8 бр./м2 по фасада</t>
    </r>
  </si>
  <si>
    <t>ФИКСИРАНИ ТАПИЦИРАНИ СЕДАЛКИ С ПОДЛАКЕТНИЦИ БАЛКОН -ЦВЯТ НА ТАПИЦЕРИЯТА RAL 2008 оранжево, С КЛАС НА РЕАКЦИЯ НА ОГЪН ЗА ПРОДУКТИТЕ ОТ ДЪРВО -С-d0, s1, ЗА ПРОДУКТИТЕ ОТ ПЛАСТМАСА -V-0, ЗА  ПРОДУКТИТЕ ЗА ТАПИЦИРАНЕ /ПЕНОПЛАСТИ/-HF-1, ЗА ТЕКСТИЛНИТЕ ПРОДУКТИ - КЛАС 1; КОНСТРУКЦИЯ МЕТАЛНА ПРАХОВО БОЯДИСАНИ - ЧЕРНО</t>
  </si>
  <si>
    <t>Навсякъде, където се съдържа посочване на конкретен модел, източник, процес, търговска марка, патент, тип, произход или производство, което би довело до облагодетелстване или елиминирането на определени лица или стоки, да се чете «или еквивалентно».</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</si>
</sst>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amily val="2"/>
      <charset val="204"/>
    </font>
    <font>
      <sz val="11"/>
      <color indexed="8"/>
      <name val="Calibri"/>
      <family val="2"/>
      <charset val="204"/>
    </font>
    <font>
      <b/>
      <sz val="11"/>
      <color indexed="8"/>
      <name val="Times New Roman"/>
      <family val="1"/>
      <charset val="204"/>
    </font>
    <font>
      <sz val="11"/>
      <color indexed="8"/>
      <name val="Times New Roman"/>
      <family val="1"/>
      <charset val="204"/>
    </font>
    <font>
      <b/>
      <sz val="12"/>
      <color indexed="8"/>
      <name val="Times New Roman"/>
      <family val="1"/>
      <charset val="204"/>
    </font>
    <font>
      <b/>
      <sz val="10"/>
      <color indexed="8"/>
      <name val="Times New Roman"/>
      <family val="1"/>
      <charset val="204"/>
    </font>
    <font>
      <sz val="10"/>
      <color indexed="8"/>
      <name val="Times New Roman"/>
      <family val="1"/>
      <charset val="204"/>
    </font>
    <font>
      <sz val="10"/>
      <color indexed="10"/>
      <name val="Times New Roman"/>
      <family val="1"/>
      <charset val="204"/>
    </font>
    <font>
      <sz val="11"/>
      <color indexed="10"/>
      <name val="Calibri"/>
      <family val="2"/>
      <charset val="204"/>
    </font>
    <font>
      <sz val="10"/>
      <name val="Times New Roman"/>
      <family val="1"/>
      <charset val="204"/>
    </font>
    <font>
      <b/>
      <sz val="10"/>
      <name val="Times New Roman"/>
      <family val="1"/>
      <charset val="204"/>
    </font>
    <font>
      <sz val="10"/>
      <name val="Calibri"/>
      <family val="2"/>
      <charset val="204"/>
    </font>
    <font>
      <sz val="11"/>
      <color rgb="FFFF0000"/>
      <name val="Calibri"/>
      <family val="2"/>
      <charset val="204"/>
    </font>
    <font>
      <sz val="10"/>
      <color theme="1"/>
      <name val="Times New Roman"/>
      <family val="1"/>
      <charset val="204"/>
    </font>
    <font>
      <sz val="10"/>
      <color indexed="8"/>
      <name val="Calibri"/>
      <family val="2"/>
      <charset val="204"/>
    </font>
    <font>
      <b/>
      <i/>
      <u/>
      <sz val="12"/>
      <color rgb="FF000000"/>
      <name val="Times New Roman"/>
      <family val="1"/>
      <charset val="204"/>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6">
    <xf numFmtId="0" fontId="0" fillId="0" borderId="0" xfId="0"/>
    <xf numFmtId="0" fontId="1" fillId="0" borderId="0" xfId="1"/>
    <xf numFmtId="0" fontId="1" fillId="0" borderId="0" xfId="1" applyAlignment="1">
      <alignment horizontal="center"/>
    </xf>
    <xf numFmtId="2" fontId="1" fillId="0" borderId="0" xfId="1" applyNumberFormat="1"/>
    <xf numFmtId="0" fontId="8" fillId="0" borderId="0" xfId="1" applyFont="1"/>
    <xf numFmtId="0" fontId="1" fillId="0" borderId="0" xfId="1" applyAlignment="1">
      <alignment wrapText="1"/>
    </xf>
    <xf numFmtId="2" fontId="1" fillId="0" borderId="0" xfId="1" applyNumberFormat="1" applyAlignment="1">
      <alignment wrapText="1"/>
    </xf>
    <xf numFmtId="0" fontId="1" fillId="0" borderId="0" xfId="1" applyFill="1"/>
    <xf numFmtId="0" fontId="3" fillId="0" borderId="0" xfId="1" applyFont="1"/>
    <xf numFmtId="0" fontId="3" fillId="0" borderId="0" xfId="1" applyFont="1" applyAlignment="1">
      <alignment horizontal="center"/>
    </xf>
    <xf numFmtId="4" fontId="13" fillId="0" borderId="1" xfId="0" applyNumberFormat="1" applyFont="1" applyFill="1" applyBorder="1" applyAlignment="1">
      <alignment wrapText="1"/>
    </xf>
    <xf numFmtId="4" fontId="3" fillId="0" borderId="0" xfId="1" applyNumberFormat="1" applyFont="1"/>
    <xf numFmtId="4" fontId="3" fillId="0" borderId="0" xfId="1" applyNumberFormat="1" applyFont="1" applyAlignment="1">
      <alignment horizontal="right"/>
    </xf>
    <xf numFmtId="4" fontId="1" fillId="0" borderId="0" xfId="1" applyNumberFormat="1"/>
    <xf numFmtId="2" fontId="9" fillId="0" borderId="1" xfId="0" applyNumberFormat="1" applyFont="1" applyFill="1" applyBorder="1" applyAlignment="1" applyProtection="1">
      <alignment vertical="top" wrapText="1"/>
    </xf>
    <xf numFmtId="0" fontId="9" fillId="0" borderId="1" xfId="0" applyNumberFormat="1" applyFont="1" applyFill="1" applyBorder="1" applyAlignment="1" applyProtection="1">
      <alignment horizontal="left" vertical="top" wrapText="1"/>
    </xf>
    <xf numFmtId="0" fontId="9" fillId="0" borderId="1" xfId="0" applyNumberFormat="1" applyFont="1" applyFill="1" applyBorder="1" applyAlignment="1" applyProtection="1">
      <alignment horizontal="left" vertical="center" wrapText="1"/>
    </xf>
    <xf numFmtId="2" fontId="9" fillId="0" borderId="1" xfId="0" applyNumberFormat="1" applyFont="1" applyFill="1" applyBorder="1" applyAlignment="1" applyProtection="1">
      <alignment vertical="center" wrapText="1"/>
    </xf>
    <xf numFmtId="0" fontId="12" fillId="0" borderId="0" xfId="1" applyFont="1" applyAlignment="1">
      <alignment horizontal="center" wrapText="1"/>
    </xf>
    <xf numFmtId="0" fontId="12" fillId="0" borderId="0" xfId="1" applyFont="1" applyAlignment="1">
      <alignment horizontal="left" wrapText="1"/>
    </xf>
    <xf numFmtId="0" fontId="9" fillId="0" borderId="1" xfId="0" quotePrefix="1" applyFont="1" applyBorder="1" applyAlignment="1">
      <alignment vertical="top" wrapText="1"/>
    </xf>
    <xf numFmtId="0" fontId="9" fillId="0" borderId="1" xfId="0" quotePrefix="1" applyFont="1" applyFill="1" applyBorder="1" applyAlignment="1">
      <alignment wrapText="1"/>
    </xf>
    <xf numFmtId="0" fontId="9" fillId="0" borderId="1" xfId="0" quotePrefix="1" applyFont="1" applyBorder="1" applyAlignment="1">
      <alignment wrapText="1"/>
    </xf>
    <xf numFmtId="0" fontId="9" fillId="0" borderId="1" xfId="0" quotePrefix="1" applyFont="1" applyBorder="1" applyAlignment="1">
      <alignment horizontal="center" wrapText="1"/>
    </xf>
    <xf numFmtId="2" fontId="9" fillId="0" borderId="1" xfId="0" applyNumberFormat="1" applyFont="1" applyBorder="1" applyAlignment="1">
      <alignment wrapText="1"/>
    </xf>
    <xf numFmtId="4" fontId="9" fillId="0" borderId="1" xfId="0" applyNumberFormat="1" applyFont="1" applyBorder="1" applyAlignment="1">
      <alignment wrapText="1"/>
    </xf>
    <xf numFmtId="4" fontId="9" fillId="0" borderId="1" xfId="0" applyNumberFormat="1" applyFont="1" applyFill="1" applyBorder="1" applyAlignment="1" applyProtection="1">
      <alignment horizontal="right" vertical="center" wrapText="1"/>
    </xf>
    <xf numFmtId="4" fontId="9" fillId="0" borderId="1" xfId="0" applyNumberFormat="1" applyFont="1" applyFill="1" applyBorder="1" applyAlignment="1" applyProtection="1">
      <alignment horizontal="right"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4" fontId="5" fillId="2" borderId="3" xfId="1" applyNumberFormat="1" applyFont="1" applyFill="1" applyBorder="1" applyAlignment="1">
      <alignment horizontal="center" vertical="center" wrapText="1"/>
    </xf>
    <xf numFmtId="4" fontId="5" fillId="2" borderId="4" xfId="1" applyNumberFormat="1" applyFont="1" applyFill="1" applyBorder="1" applyAlignment="1">
      <alignment horizontal="center" vertical="center" wrapText="1"/>
    </xf>
    <xf numFmtId="0" fontId="6" fillId="0" borderId="1" xfId="1" applyFont="1" applyFill="1" applyBorder="1" applyAlignment="1">
      <alignment wrapText="1"/>
    </xf>
    <xf numFmtId="0" fontId="6" fillId="0" borderId="1" xfId="1" applyFont="1" applyFill="1" applyBorder="1" applyAlignment="1">
      <alignment horizontal="center" wrapText="1"/>
    </xf>
    <xf numFmtId="4" fontId="6" fillId="0" borderId="1" xfId="1" applyNumberFormat="1" applyFont="1" applyFill="1" applyBorder="1" applyAlignment="1">
      <alignment wrapText="1"/>
    </xf>
    <xf numFmtId="0" fontId="6" fillId="0" borderId="1" xfId="1" applyFont="1" applyFill="1" applyBorder="1" applyAlignment="1">
      <alignment horizontal="right" vertical="top" wrapText="1"/>
    </xf>
    <xf numFmtId="2" fontId="6" fillId="0" borderId="1" xfId="1" applyNumberFormat="1" applyFont="1" applyFill="1" applyBorder="1" applyAlignment="1">
      <alignment wrapText="1"/>
    </xf>
    <xf numFmtId="4" fontId="9" fillId="0" borderId="1" xfId="1" applyNumberFormat="1" applyFont="1" applyFill="1" applyBorder="1" applyAlignment="1">
      <alignment wrapText="1"/>
    </xf>
    <xf numFmtId="0" fontId="6" fillId="0" borderId="1" xfId="1" applyFont="1" applyBorder="1" applyAlignment="1">
      <alignment horizontal="right" vertical="top" wrapText="1"/>
    </xf>
    <xf numFmtId="0" fontId="6" fillId="0" borderId="1" xfId="1" applyFont="1" applyBorder="1" applyAlignment="1">
      <alignment wrapText="1"/>
    </xf>
    <xf numFmtId="0" fontId="6" fillId="0" borderId="1" xfId="1" applyFont="1" applyBorder="1" applyAlignment="1">
      <alignment horizontal="center" wrapText="1"/>
    </xf>
    <xf numFmtId="2" fontId="6" fillId="0" borderId="1" xfId="1" applyNumberFormat="1" applyFont="1" applyBorder="1" applyAlignment="1">
      <alignment wrapText="1"/>
    </xf>
    <xf numFmtId="4" fontId="9" fillId="0" borderId="1" xfId="1" applyNumberFormat="1" applyFont="1" applyBorder="1" applyAlignment="1">
      <alignment wrapText="1"/>
    </xf>
    <xf numFmtId="0" fontId="6" fillId="0" borderId="1" xfId="1" applyFont="1" applyBorder="1" applyAlignment="1">
      <alignment vertical="top" wrapText="1"/>
    </xf>
    <xf numFmtId="0" fontId="5" fillId="0" borderId="1" xfId="1" applyFont="1" applyFill="1" applyBorder="1" applyAlignment="1">
      <alignment wrapText="1"/>
    </xf>
    <xf numFmtId="4" fontId="5" fillId="0" borderId="1" xfId="1" applyNumberFormat="1" applyFont="1" applyFill="1" applyBorder="1" applyAlignment="1">
      <alignment wrapText="1"/>
    </xf>
    <xf numFmtId="4" fontId="6" fillId="0" borderId="1" xfId="1" applyNumberFormat="1" applyFont="1" applyBorder="1" applyAlignment="1">
      <alignment wrapText="1"/>
    </xf>
    <xf numFmtId="0" fontId="9" fillId="0" borderId="1" xfId="1" applyFont="1" applyBorder="1" applyAlignment="1">
      <alignment wrapText="1"/>
    </xf>
    <xf numFmtId="0" fontId="6" fillId="0" borderId="1" xfId="1" applyNumberFormat="1" applyFont="1" applyBorder="1" applyAlignment="1">
      <alignment wrapText="1"/>
    </xf>
    <xf numFmtId="0" fontId="9" fillId="0" borderId="1" xfId="1" applyFont="1" applyFill="1" applyBorder="1" applyAlignment="1">
      <alignment wrapText="1"/>
    </xf>
    <xf numFmtId="0" fontId="6" fillId="0" borderId="1" xfId="1" applyNumberFormat="1" applyFont="1" applyFill="1" applyBorder="1" applyAlignment="1">
      <alignment wrapText="1"/>
    </xf>
    <xf numFmtId="0" fontId="6" fillId="0" borderId="1" xfId="1" applyFont="1" applyFill="1" applyBorder="1" applyAlignment="1">
      <alignment horizontal="left" wrapText="1"/>
    </xf>
    <xf numFmtId="2" fontId="9" fillId="0" borderId="1" xfId="1" applyNumberFormat="1" applyFont="1" applyFill="1" applyBorder="1" applyAlignment="1">
      <alignment wrapText="1"/>
    </xf>
    <xf numFmtId="0" fontId="9" fillId="0" borderId="1" xfId="1" applyFont="1" applyFill="1" applyBorder="1" applyAlignment="1">
      <alignment horizontal="center" wrapText="1"/>
    </xf>
    <xf numFmtId="0" fontId="9" fillId="0" borderId="1" xfId="1" applyFont="1" applyBorder="1" applyAlignment="1">
      <alignment horizontal="center" wrapText="1"/>
    </xf>
    <xf numFmtId="2" fontId="9" fillId="0" borderId="1" xfId="1" applyNumberFormat="1" applyFont="1" applyBorder="1" applyAlignment="1">
      <alignment wrapText="1"/>
    </xf>
    <xf numFmtId="0" fontId="9" fillId="0" borderId="1" xfId="1" applyNumberFormat="1" applyFont="1" applyBorder="1" applyAlignment="1">
      <alignment wrapText="1"/>
    </xf>
    <xf numFmtId="4" fontId="10" fillId="0" borderId="1" xfId="1" applyNumberFormat="1" applyFont="1" applyFill="1" applyBorder="1" applyAlignment="1">
      <alignment wrapText="1"/>
    </xf>
    <xf numFmtId="0" fontId="1" fillId="0" borderId="1" xfId="1" applyFont="1" applyFill="1" applyBorder="1"/>
    <xf numFmtId="0" fontId="9" fillId="0" borderId="1" xfId="1" applyFont="1" applyFill="1" applyBorder="1" applyAlignment="1">
      <alignment horizontal="left" wrapText="1"/>
    </xf>
    <xf numFmtId="0" fontId="9" fillId="0" borderId="1" xfId="1" applyNumberFormat="1" applyFont="1" applyFill="1" applyBorder="1" applyAlignment="1">
      <alignment wrapText="1"/>
    </xf>
    <xf numFmtId="4" fontId="7" fillId="0" borderId="1" xfId="1" applyNumberFormat="1" applyFont="1" applyFill="1" applyBorder="1" applyAlignment="1">
      <alignment wrapText="1"/>
    </xf>
    <xf numFmtId="0" fontId="7" fillId="0" borderId="1" xfId="1" applyFont="1" applyFill="1" applyBorder="1" applyAlignment="1">
      <alignment horizontal="right" vertical="top" wrapText="1"/>
    </xf>
    <xf numFmtId="0" fontId="9" fillId="0" borderId="1" xfId="1" applyFont="1" applyFill="1" applyBorder="1" applyAlignment="1">
      <alignment horizontal="right" vertical="top" wrapText="1"/>
    </xf>
    <xf numFmtId="0" fontId="10" fillId="0" borderId="1" xfId="1" applyFont="1" applyFill="1" applyBorder="1" applyAlignment="1">
      <alignment wrapText="1"/>
    </xf>
    <xf numFmtId="0" fontId="9" fillId="0" borderId="1" xfId="1" applyFont="1" applyFill="1" applyBorder="1" applyAlignment="1">
      <alignment vertical="top" wrapText="1"/>
    </xf>
    <xf numFmtId="0" fontId="9" fillId="0" borderId="1" xfId="1" applyNumberFormat="1" applyFont="1" applyFill="1" applyBorder="1" applyAlignment="1">
      <alignment horizontal="right"/>
    </xf>
    <xf numFmtId="0" fontId="9" fillId="0" borderId="1" xfId="1" applyFont="1" applyFill="1" applyBorder="1" applyAlignment="1">
      <alignment horizontal="right"/>
    </xf>
    <xf numFmtId="0" fontId="6" fillId="0" borderId="1" xfId="1" applyFont="1" applyFill="1" applyBorder="1" applyAlignment="1">
      <alignment horizontal="right" vertical="top"/>
    </xf>
    <xf numFmtId="0" fontId="6" fillId="0" borderId="1" xfId="1" applyFont="1" applyFill="1" applyBorder="1"/>
    <xf numFmtId="0" fontId="5" fillId="0" borderId="1" xfId="1" applyFont="1" applyFill="1" applyBorder="1"/>
    <xf numFmtId="0" fontId="6" fillId="0" borderId="1" xfId="1" applyFont="1" applyFill="1" applyBorder="1" applyAlignment="1">
      <alignment horizontal="center"/>
    </xf>
    <xf numFmtId="4" fontId="6" fillId="0" borderId="1" xfId="1" applyNumberFormat="1" applyFont="1" applyFill="1" applyBorder="1"/>
    <xf numFmtId="0" fontId="10" fillId="0" borderId="1" xfId="1" applyFont="1" applyFill="1" applyBorder="1"/>
    <xf numFmtId="0" fontId="9" fillId="0" borderId="1" xfId="1" applyFont="1" applyFill="1" applyBorder="1" applyAlignment="1">
      <alignment horizontal="center"/>
    </xf>
    <xf numFmtId="0" fontId="9" fillId="0" borderId="1" xfId="1" applyFont="1" applyFill="1" applyBorder="1"/>
    <xf numFmtId="4" fontId="9" fillId="0" borderId="1" xfId="1" applyNumberFormat="1" applyFont="1" applyFill="1" applyBorder="1"/>
    <xf numFmtId="0" fontId="5" fillId="0" borderId="1" xfId="1" applyFont="1" applyFill="1" applyBorder="1" applyAlignment="1">
      <alignment horizontal="right" wrapText="1"/>
    </xf>
    <xf numFmtId="0" fontId="6" fillId="0" borderId="5" xfId="1" applyFont="1" applyFill="1" applyBorder="1" applyAlignment="1">
      <alignment wrapText="1"/>
    </xf>
    <xf numFmtId="0" fontId="6" fillId="0" borderId="5" xfId="1" applyFont="1" applyFill="1" applyBorder="1" applyAlignment="1">
      <alignment horizontal="center" wrapText="1"/>
    </xf>
    <xf numFmtId="4" fontId="6" fillId="0" borderId="5" xfId="1" applyNumberFormat="1" applyFont="1" applyFill="1" applyBorder="1" applyAlignment="1">
      <alignment wrapText="1"/>
    </xf>
    <xf numFmtId="2" fontId="6" fillId="0" borderId="0" xfId="1" applyNumberFormat="1" applyFont="1"/>
    <xf numFmtId="4" fontId="3" fillId="0" borderId="0" xfId="1" applyNumberFormat="1" applyFont="1" applyAlignment="1">
      <alignment horizontal="left"/>
    </xf>
    <xf numFmtId="0" fontId="2" fillId="0" borderId="0" xfId="1" applyFont="1" applyBorder="1" applyAlignment="1">
      <alignment horizontal="left" vertical="center" wrapText="1"/>
    </xf>
    <xf numFmtId="0" fontId="4" fillId="0" borderId="0" xfId="1" applyFont="1" applyBorder="1" applyAlignment="1">
      <alignment horizontal="center"/>
    </xf>
    <xf numFmtId="0" fontId="15" fillId="0" borderId="0" xfId="0" applyFont="1" applyAlignment="1">
      <alignment horizontal="center" vertical="center" wrapText="1"/>
    </xf>
  </cellXfs>
  <cellStyles count="2">
    <cellStyle name="Excel Built-in Normal" xfId="1"/>
    <cellStyle name="Нормален"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1084;@" TargetMode="External"/><Relationship Id="rId1" Type="http://schemas.openxmlformats.org/officeDocument/2006/relationships/hyperlink" Target="mailto:&#10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5"/>
  <sheetViews>
    <sheetView tabSelected="1" zoomScale="120" zoomScaleNormal="120" workbookViewId="0">
      <selection activeCell="J8" sqref="J8"/>
    </sheetView>
  </sheetViews>
  <sheetFormatPr defaultColWidth="8.7109375" defaultRowHeight="15" x14ac:dyDescent="0.25"/>
  <cols>
    <col min="1" max="1" width="4.85546875" style="1" bestFit="1" customWidth="1"/>
    <col min="2" max="2" width="0" style="1" hidden="1" customWidth="1"/>
    <col min="3" max="3" width="53.7109375" style="1" customWidth="1"/>
    <col min="4" max="4" width="5.42578125" style="2" customWidth="1"/>
    <col min="5" max="5" width="7" style="1" bestFit="1" customWidth="1"/>
    <col min="6" max="6" width="8.7109375" style="13" customWidth="1"/>
    <col min="7" max="7" width="10.5703125" style="13" customWidth="1"/>
    <col min="8" max="10" width="8.7109375" style="1"/>
    <col min="11" max="11" width="12.5703125" style="1" customWidth="1"/>
    <col min="12" max="16384" width="8.7109375" style="1"/>
  </cols>
  <sheetData>
    <row r="1" spans="1:7" ht="104.25" customHeight="1" x14ac:dyDescent="0.25">
      <c r="A1" s="83" t="s">
        <v>1332</v>
      </c>
      <c r="B1" s="83"/>
      <c r="C1" s="83"/>
      <c r="D1" s="83"/>
      <c r="E1" s="83"/>
      <c r="F1" s="83"/>
      <c r="G1" s="83"/>
    </row>
    <row r="2" spans="1:7" ht="90.75" customHeight="1" x14ac:dyDescent="0.25">
      <c r="A2" s="85" t="s">
        <v>1340</v>
      </c>
      <c r="B2" s="85"/>
      <c r="C2" s="85"/>
      <c r="D2" s="85"/>
      <c r="E2" s="85"/>
      <c r="F2" s="85"/>
      <c r="G2" s="85"/>
    </row>
    <row r="3" spans="1:7" ht="15.75" x14ac:dyDescent="0.25">
      <c r="A3" s="84" t="s">
        <v>0</v>
      </c>
      <c r="B3" s="84"/>
      <c r="C3" s="84"/>
      <c r="D3" s="84"/>
      <c r="E3" s="84"/>
      <c r="F3" s="84"/>
      <c r="G3" s="84"/>
    </row>
    <row r="4" spans="1:7" ht="15.75" thickBot="1" x14ac:dyDescent="0.3"/>
    <row r="5" spans="1:7" ht="26.25" thickBot="1" x14ac:dyDescent="0.3">
      <c r="A5" s="28" t="s">
        <v>1</v>
      </c>
      <c r="B5" s="29" t="s">
        <v>2</v>
      </c>
      <c r="C5" s="29" t="s">
        <v>3</v>
      </c>
      <c r="D5" s="29" t="s">
        <v>4</v>
      </c>
      <c r="E5" s="29" t="s">
        <v>5</v>
      </c>
      <c r="F5" s="30" t="s">
        <v>6</v>
      </c>
      <c r="G5" s="31" t="s">
        <v>7</v>
      </c>
    </row>
    <row r="6" spans="1:7" ht="15.75" thickBot="1" x14ac:dyDescent="0.3">
      <c r="A6" s="28" t="s">
        <v>1322</v>
      </c>
      <c r="B6" s="29"/>
      <c r="C6" s="29" t="s">
        <v>1323</v>
      </c>
      <c r="D6" s="29" t="s">
        <v>1324</v>
      </c>
      <c r="E6" s="29" t="s">
        <v>1325</v>
      </c>
      <c r="F6" s="30" t="s">
        <v>1326</v>
      </c>
      <c r="G6" s="31" t="s">
        <v>1327</v>
      </c>
    </row>
    <row r="7" spans="1:7" x14ac:dyDescent="0.25">
      <c r="A7" s="78"/>
      <c r="B7" s="78"/>
      <c r="C7" s="78" t="s">
        <v>8</v>
      </c>
      <c r="D7" s="79"/>
      <c r="E7" s="78"/>
      <c r="F7" s="80"/>
      <c r="G7" s="80"/>
    </row>
    <row r="8" spans="1:7" ht="39" x14ac:dyDescent="0.25">
      <c r="A8" s="35">
        <v>1</v>
      </c>
      <c r="B8" s="32" t="s">
        <v>9</v>
      </c>
      <c r="C8" s="32" t="s">
        <v>10</v>
      </c>
      <c r="D8" s="33" t="s">
        <v>11</v>
      </c>
      <c r="E8" s="36">
        <v>370.3</v>
      </c>
      <c r="F8" s="37"/>
      <c r="G8" s="37">
        <f t="shared" ref="G8:G16" si="0">ROUND(E8*F8,2)</f>
        <v>0</v>
      </c>
    </row>
    <row r="9" spans="1:7" ht="26.25" x14ac:dyDescent="0.25">
      <c r="A9" s="38">
        <v>2</v>
      </c>
      <c r="B9" s="39" t="s">
        <v>12</v>
      </c>
      <c r="C9" s="39" t="s">
        <v>13</v>
      </c>
      <c r="D9" s="40" t="s">
        <v>14</v>
      </c>
      <c r="E9" s="41">
        <v>190</v>
      </c>
      <c r="F9" s="42"/>
      <c r="G9" s="42">
        <f t="shared" si="0"/>
        <v>0</v>
      </c>
    </row>
    <row r="10" spans="1:7" ht="26.25" x14ac:dyDescent="0.25">
      <c r="A10" s="35">
        <v>3</v>
      </c>
      <c r="B10" s="39" t="s">
        <v>15</v>
      </c>
      <c r="C10" s="43" t="s">
        <v>16</v>
      </c>
      <c r="D10" s="40" t="s">
        <v>11</v>
      </c>
      <c r="E10" s="41">
        <v>321.25</v>
      </c>
      <c r="F10" s="42"/>
      <c r="G10" s="42">
        <f t="shared" si="0"/>
        <v>0</v>
      </c>
    </row>
    <row r="11" spans="1:7" ht="26.25" x14ac:dyDescent="0.25">
      <c r="A11" s="38">
        <v>4</v>
      </c>
      <c r="B11" s="39" t="s">
        <v>17</v>
      </c>
      <c r="C11" s="39" t="s">
        <v>18</v>
      </c>
      <c r="D11" s="40" t="s">
        <v>11</v>
      </c>
      <c r="E11" s="41">
        <v>49</v>
      </c>
      <c r="F11" s="42"/>
      <c r="G11" s="42">
        <f t="shared" si="0"/>
        <v>0</v>
      </c>
    </row>
    <row r="12" spans="1:7" ht="26.25" x14ac:dyDescent="0.25">
      <c r="A12" s="35">
        <v>5</v>
      </c>
      <c r="B12" s="39" t="s">
        <v>19</v>
      </c>
      <c r="C12" s="39" t="s">
        <v>20</v>
      </c>
      <c r="D12" s="40" t="s">
        <v>14</v>
      </c>
      <c r="E12" s="41">
        <v>61</v>
      </c>
      <c r="F12" s="42"/>
      <c r="G12" s="42">
        <f t="shared" si="0"/>
        <v>0</v>
      </c>
    </row>
    <row r="13" spans="1:7" ht="26.25" x14ac:dyDescent="0.25">
      <c r="A13" s="38">
        <v>6</v>
      </c>
      <c r="B13" s="39" t="s">
        <v>21</v>
      </c>
      <c r="C13" s="39" t="s">
        <v>22</v>
      </c>
      <c r="D13" s="40" t="s">
        <v>11</v>
      </c>
      <c r="E13" s="41">
        <v>674.45</v>
      </c>
      <c r="F13" s="42"/>
      <c r="G13" s="42">
        <f t="shared" si="0"/>
        <v>0</v>
      </c>
    </row>
    <row r="14" spans="1:7" ht="26.25" x14ac:dyDescent="0.25">
      <c r="A14" s="35">
        <v>7</v>
      </c>
      <c r="B14" s="39" t="s">
        <v>23</v>
      </c>
      <c r="C14" s="39" t="s">
        <v>24</v>
      </c>
      <c r="D14" s="40" t="s">
        <v>14</v>
      </c>
      <c r="E14" s="41">
        <v>146.68</v>
      </c>
      <c r="F14" s="42"/>
      <c r="G14" s="42">
        <f t="shared" si="0"/>
        <v>0</v>
      </c>
    </row>
    <row r="15" spans="1:7" ht="26.25" x14ac:dyDescent="0.25">
      <c r="A15" s="38">
        <v>8</v>
      </c>
      <c r="B15" s="39" t="s">
        <v>25</v>
      </c>
      <c r="C15" s="39" t="s">
        <v>1287</v>
      </c>
      <c r="D15" s="40" t="s">
        <v>11</v>
      </c>
      <c r="E15" s="41">
        <v>78.3</v>
      </c>
      <c r="F15" s="42"/>
      <c r="G15" s="42">
        <f t="shared" si="0"/>
        <v>0</v>
      </c>
    </row>
    <row r="16" spans="1:7" ht="39" x14ac:dyDescent="0.25">
      <c r="A16" s="35">
        <v>9</v>
      </c>
      <c r="B16" s="32" t="s">
        <v>26</v>
      </c>
      <c r="C16" s="32" t="s">
        <v>1288</v>
      </c>
      <c r="D16" s="33" t="s">
        <v>11</v>
      </c>
      <c r="E16" s="36">
        <v>78.3</v>
      </c>
      <c r="F16" s="37"/>
      <c r="G16" s="37">
        <f t="shared" si="0"/>
        <v>0</v>
      </c>
    </row>
    <row r="17" spans="1:10" x14ac:dyDescent="0.25">
      <c r="A17" s="35"/>
      <c r="B17" s="32"/>
      <c r="C17" s="44" t="s">
        <v>27</v>
      </c>
      <c r="D17" s="33"/>
      <c r="E17" s="36"/>
      <c r="F17" s="34"/>
      <c r="G17" s="45">
        <f>SUM(G8:G16)</f>
        <v>0</v>
      </c>
    </row>
    <row r="18" spans="1:10" x14ac:dyDescent="0.25">
      <c r="A18" s="35"/>
      <c r="B18" s="32"/>
      <c r="C18" s="32" t="s">
        <v>28</v>
      </c>
      <c r="D18" s="33"/>
      <c r="E18" s="36"/>
      <c r="F18" s="34"/>
      <c r="G18" s="34"/>
    </row>
    <row r="19" spans="1:10" ht="26.25" x14ac:dyDescent="0.25">
      <c r="A19" s="35">
        <v>10</v>
      </c>
      <c r="B19" s="32" t="s">
        <v>29</v>
      </c>
      <c r="C19" s="32" t="s">
        <v>1289</v>
      </c>
      <c r="D19" s="33" t="s">
        <v>11</v>
      </c>
      <c r="E19" s="36">
        <v>88.7</v>
      </c>
      <c r="F19" s="37"/>
      <c r="G19" s="34">
        <f t="shared" ref="G19:G28" si="1">E19*F19</f>
        <v>0</v>
      </c>
      <c r="J19" s="3"/>
    </row>
    <row r="20" spans="1:10" ht="26.25" x14ac:dyDescent="0.25">
      <c r="A20" s="38">
        <v>11</v>
      </c>
      <c r="B20" s="39" t="s">
        <v>30</v>
      </c>
      <c r="C20" s="39" t="s">
        <v>31</v>
      </c>
      <c r="D20" s="40" t="s">
        <v>11</v>
      </c>
      <c r="E20" s="41">
        <v>558.79999999999995</v>
      </c>
      <c r="F20" s="46"/>
      <c r="G20" s="46">
        <f t="shared" si="1"/>
        <v>0</v>
      </c>
    </row>
    <row r="21" spans="1:10" ht="26.25" x14ac:dyDescent="0.25">
      <c r="A21" s="35">
        <v>12</v>
      </c>
      <c r="B21" s="32" t="s">
        <v>32</v>
      </c>
      <c r="C21" s="32" t="s">
        <v>1291</v>
      </c>
      <c r="D21" s="33" t="s">
        <v>11</v>
      </c>
      <c r="E21" s="36">
        <v>2</v>
      </c>
      <c r="F21" s="34"/>
      <c r="G21" s="34">
        <f t="shared" si="1"/>
        <v>0</v>
      </c>
    </row>
    <row r="22" spans="1:10" ht="26.25" x14ac:dyDescent="0.25">
      <c r="A22" s="38">
        <v>13</v>
      </c>
      <c r="B22" s="32" t="s">
        <v>33</v>
      </c>
      <c r="C22" s="32" t="s">
        <v>1290</v>
      </c>
      <c r="D22" s="33" t="s">
        <v>11</v>
      </c>
      <c r="E22" s="36">
        <v>103.6</v>
      </c>
      <c r="F22" s="34"/>
      <c r="G22" s="34">
        <f t="shared" si="1"/>
        <v>0</v>
      </c>
    </row>
    <row r="23" spans="1:10" ht="26.25" x14ac:dyDescent="0.25">
      <c r="A23" s="35">
        <v>14</v>
      </c>
      <c r="B23" s="39" t="s">
        <v>34</v>
      </c>
      <c r="C23" s="47" t="s">
        <v>35</v>
      </c>
      <c r="D23" s="40" t="s">
        <v>11</v>
      </c>
      <c r="E23" s="41">
        <v>624</v>
      </c>
      <c r="F23" s="46"/>
      <c r="G23" s="46">
        <f t="shared" si="1"/>
        <v>0</v>
      </c>
    </row>
    <row r="24" spans="1:10" ht="26.25" x14ac:dyDescent="0.25">
      <c r="A24" s="38">
        <v>15</v>
      </c>
      <c r="B24" s="39" t="s">
        <v>36</v>
      </c>
      <c r="C24" s="39" t="s">
        <v>37</v>
      </c>
      <c r="D24" s="40" t="s">
        <v>11</v>
      </c>
      <c r="E24" s="41">
        <v>137</v>
      </c>
      <c r="F24" s="46"/>
      <c r="G24" s="46">
        <f t="shared" si="1"/>
        <v>0</v>
      </c>
    </row>
    <row r="25" spans="1:10" ht="15" customHeight="1" x14ac:dyDescent="0.25">
      <c r="A25" s="35">
        <v>16</v>
      </c>
      <c r="B25" s="39" t="s">
        <v>38</v>
      </c>
      <c r="C25" s="39" t="s">
        <v>39</v>
      </c>
      <c r="D25" s="40" t="s">
        <v>40</v>
      </c>
      <c r="E25" s="48">
        <v>1</v>
      </c>
      <c r="F25" s="46"/>
      <c r="G25" s="46">
        <f t="shared" si="1"/>
        <v>0</v>
      </c>
    </row>
    <row r="26" spans="1:10" ht="15" customHeight="1" x14ac:dyDescent="0.25">
      <c r="A26" s="38">
        <v>17</v>
      </c>
      <c r="B26" s="39" t="s">
        <v>41</v>
      </c>
      <c r="C26" s="39" t="s">
        <v>42</v>
      </c>
      <c r="D26" s="40" t="s">
        <v>43</v>
      </c>
      <c r="E26" s="48">
        <v>1</v>
      </c>
      <c r="F26" s="46"/>
      <c r="G26" s="46">
        <f t="shared" si="1"/>
        <v>0</v>
      </c>
    </row>
    <row r="27" spans="1:10" ht="26.25" x14ac:dyDescent="0.25">
      <c r="A27" s="35">
        <v>18</v>
      </c>
      <c r="B27" s="39" t="s">
        <v>44</v>
      </c>
      <c r="C27" s="39" t="s">
        <v>45</v>
      </c>
      <c r="D27" s="40" t="s">
        <v>43</v>
      </c>
      <c r="E27" s="48">
        <v>1</v>
      </c>
      <c r="F27" s="42"/>
      <c r="G27" s="42">
        <f t="shared" si="1"/>
        <v>0</v>
      </c>
    </row>
    <row r="28" spans="1:10" ht="39" x14ac:dyDescent="0.25">
      <c r="A28" s="38">
        <v>19</v>
      </c>
      <c r="B28" s="32" t="s">
        <v>46</v>
      </c>
      <c r="C28" s="49" t="s">
        <v>47</v>
      </c>
      <c r="D28" s="33" t="s">
        <v>40</v>
      </c>
      <c r="E28" s="50">
        <v>15</v>
      </c>
      <c r="F28" s="34"/>
      <c r="G28" s="34">
        <f t="shared" si="1"/>
        <v>0</v>
      </c>
    </row>
    <row r="29" spans="1:10" x14ac:dyDescent="0.25">
      <c r="A29" s="35"/>
      <c r="B29" s="32"/>
      <c r="C29" s="44" t="s">
        <v>48</v>
      </c>
      <c r="D29" s="33"/>
      <c r="E29" s="36"/>
      <c r="F29" s="34"/>
      <c r="G29" s="45">
        <f>SUM(G19:G28)</f>
        <v>0</v>
      </c>
    </row>
    <row r="30" spans="1:10" x14ac:dyDescent="0.25">
      <c r="A30" s="35"/>
      <c r="B30" s="32"/>
      <c r="C30" s="32" t="s">
        <v>49</v>
      </c>
      <c r="D30" s="33"/>
      <c r="E30" s="36"/>
      <c r="F30" s="34"/>
      <c r="G30" s="34"/>
    </row>
    <row r="31" spans="1:10" ht="26.25" x14ac:dyDescent="0.25">
      <c r="A31" s="35">
        <v>20</v>
      </c>
      <c r="B31" s="32" t="s">
        <v>50</v>
      </c>
      <c r="C31" s="32" t="s">
        <v>1328</v>
      </c>
      <c r="D31" s="33" t="s">
        <v>11</v>
      </c>
      <c r="E31" s="36">
        <v>23.5</v>
      </c>
      <c r="F31" s="34"/>
      <c r="G31" s="34">
        <f>ROUND(E31*F31,2)</f>
        <v>0</v>
      </c>
    </row>
    <row r="32" spans="1:10" ht="26.25" x14ac:dyDescent="0.25">
      <c r="A32" s="35">
        <v>21</v>
      </c>
      <c r="B32" s="32" t="s">
        <v>51</v>
      </c>
      <c r="C32" s="32" t="s">
        <v>52</v>
      </c>
      <c r="D32" s="33" t="s">
        <v>11</v>
      </c>
      <c r="E32" s="36">
        <v>462</v>
      </c>
      <c r="F32" s="34"/>
      <c r="G32" s="34">
        <f>ROUND(E32*F32,2)</f>
        <v>0</v>
      </c>
    </row>
    <row r="33" spans="1:7" ht="26.25" x14ac:dyDescent="0.25">
      <c r="A33" s="35">
        <v>22</v>
      </c>
      <c r="B33" s="32" t="s">
        <v>53</v>
      </c>
      <c r="C33" s="32" t="s">
        <v>1292</v>
      </c>
      <c r="D33" s="33" t="s">
        <v>11</v>
      </c>
      <c r="E33" s="36">
        <v>260</v>
      </c>
      <c r="F33" s="34"/>
      <c r="G33" s="34">
        <f>ROUND(E33*F33,2)</f>
        <v>0</v>
      </c>
    </row>
    <row r="34" spans="1:7" x14ac:dyDescent="0.25">
      <c r="A34" s="35"/>
      <c r="B34" s="32"/>
      <c r="C34" s="44" t="s">
        <v>54</v>
      </c>
      <c r="D34" s="33"/>
      <c r="E34" s="36"/>
      <c r="F34" s="34"/>
      <c r="G34" s="45">
        <f>SUM(G31:G33)</f>
        <v>0</v>
      </c>
    </row>
    <row r="35" spans="1:7" x14ac:dyDescent="0.25">
      <c r="A35" s="35"/>
      <c r="B35" s="32"/>
      <c r="C35" s="32" t="s">
        <v>55</v>
      </c>
      <c r="D35" s="33"/>
      <c r="E35" s="36"/>
      <c r="F35" s="34"/>
      <c r="G35" s="34"/>
    </row>
    <row r="36" spans="1:7" ht="39" x14ac:dyDescent="0.25">
      <c r="A36" s="35">
        <v>23</v>
      </c>
      <c r="B36" s="32" t="s">
        <v>56</v>
      </c>
      <c r="C36" s="32" t="s">
        <v>1293</v>
      </c>
      <c r="D36" s="33" t="s">
        <v>40</v>
      </c>
      <c r="E36" s="50">
        <v>46</v>
      </c>
      <c r="F36" s="34"/>
      <c r="G36" s="34">
        <f t="shared" ref="G36:G41" si="2">ROUND(E36*F36,2)</f>
        <v>0</v>
      </c>
    </row>
    <row r="37" spans="1:7" ht="26.25" x14ac:dyDescent="0.25">
      <c r="A37" s="38">
        <v>24</v>
      </c>
      <c r="B37" s="39" t="s">
        <v>57</v>
      </c>
      <c r="C37" s="39" t="s">
        <v>1294</v>
      </c>
      <c r="D37" s="40" t="s">
        <v>40</v>
      </c>
      <c r="E37" s="48">
        <v>5</v>
      </c>
      <c r="F37" s="46"/>
      <c r="G37" s="46">
        <f t="shared" si="2"/>
        <v>0</v>
      </c>
    </row>
    <row r="38" spans="1:7" ht="26.25" x14ac:dyDescent="0.25">
      <c r="A38" s="35">
        <v>25</v>
      </c>
      <c r="B38" s="39" t="s">
        <v>58</v>
      </c>
      <c r="C38" s="39" t="s">
        <v>1295</v>
      </c>
      <c r="D38" s="40" t="s">
        <v>11</v>
      </c>
      <c r="E38" s="41">
        <v>9.7200000000000006</v>
      </c>
      <c r="F38" s="46"/>
      <c r="G38" s="46">
        <f t="shared" si="2"/>
        <v>0</v>
      </c>
    </row>
    <row r="39" spans="1:7" ht="26.25" x14ac:dyDescent="0.25">
      <c r="A39" s="38">
        <v>26</v>
      </c>
      <c r="B39" s="39" t="s">
        <v>59</v>
      </c>
      <c r="C39" s="39" t="s">
        <v>1296</v>
      </c>
      <c r="D39" s="40" t="s">
        <v>11</v>
      </c>
      <c r="E39" s="41">
        <v>6.72</v>
      </c>
      <c r="F39" s="46"/>
      <c r="G39" s="46">
        <f t="shared" si="2"/>
        <v>0</v>
      </c>
    </row>
    <row r="40" spans="1:7" ht="39" x14ac:dyDescent="0.25">
      <c r="A40" s="35">
        <v>27</v>
      </c>
      <c r="B40" s="39" t="s">
        <v>60</v>
      </c>
      <c r="C40" s="39" t="s">
        <v>1297</v>
      </c>
      <c r="D40" s="40" t="s">
        <v>11</v>
      </c>
      <c r="E40" s="41">
        <v>16.079999999999998</v>
      </c>
      <c r="F40" s="46"/>
      <c r="G40" s="46">
        <f t="shared" si="2"/>
        <v>0</v>
      </c>
    </row>
    <row r="41" spans="1:7" ht="26.25" x14ac:dyDescent="0.25">
      <c r="A41" s="38">
        <v>28</v>
      </c>
      <c r="B41" s="39" t="s">
        <v>61</v>
      </c>
      <c r="C41" s="39" t="s">
        <v>1298</v>
      </c>
      <c r="D41" s="33" t="s">
        <v>11</v>
      </c>
      <c r="E41" s="41">
        <v>407.6</v>
      </c>
      <c r="F41" s="46"/>
      <c r="G41" s="46">
        <f t="shared" si="2"/>
        <v>0</v>
      </c>
    </row>
    <row r="42" spans="1:7" ht="26.25" x14ac:dyDescent="0.25">
      <c r="A42" s="35">
        <v>29</v>
      </c>
      <c r="B42" s="39" t="s">
        <v>62</v>
      </c>
      <c r="C42" s="39" t="s">
        <v>63</v>
      </c>
      <c r="D42" s="40" t="s">
        <v>40</v>
      </c>
      <c r="E42" s="48">
        <v>330</v>
      </c>
      <c r="F42" s="42"/>
      <c r="G42" s="42">
        <f>ROUND(E42*F42,2)</f>
        <v>0</v>
      </c>
    </row>
    <row r="43" spans="1:7" ht="26.25" x14ac:dyDescent="0.25">
      <c r="A43" s="38">
        <v>30</v>
      </c>
      <c r="B43" s="39" t="s">
        <v>64</v>
      </c>
      <c r="C43" s="39" t="s">
        <v>65</v>
      </c>
      <c r="D43" s="40" t="s">
        <v>40</v>
      </c>
      <c r="E43" s="48">
        <v>270</v>
      </c>
      <c r="F43" s="42"/>
      <c r="G43" s="42">
        <f>ROUND(E43*F43,2)</f>
        <v>0</v>
      </c>
    </row>
    <row r="44" spans="1:7" ht="26.25" x14ac:dyDescent="0.25">
      <c r="A44" s="35">
        <v>31</v>
      </c>
      <c r="B44" s="39" t="s">
        <v>66</v>
      </c>
      <c r="C44" s="39" t="s">
        <v>67</v>
      </c>
      <c r="D44" s="40" t="s">
        <v>40</v>
      </c>
      <c r="E44" s="48">
        <v>1</v>
      </c>
      <c r="F44" s="46"/>
      <c r="G44" s="46">
        <f>ROUND(E44*F44,2)</f>
        <v>0</v>
      </c>
    </row>
    <row r="45" spans="1:7" ht="26.25" x14ac:dyDescent="0.25">
      <c r="A45" s="38">
        <v>32</v>
      </c>
      <c r="B45" s="32" t="s">
        <v>68</v>
      </c>
      <c r="C45" s="32" t="s">
        <v>69</v>
      </c>
      <c r="D45" s="33" t="s">
        <v>70</v>
      </c>
      <c r="E45" s="36">
        <v>8</v>
      </c>
      <c r="F45" s="34"/>
      <c r="G45" s="34">
        <f>ROUND(E45*F45,2)</f>
        <v>0</v>
      </c>
    </row>
    <row r="46" spans="1:7" x14ac:dyDescent="0.25">
      <c r="A46" s="35"/>
      <c r="B46" s="32"/>
      <c r="C46" s="44" t="s">
        <v>71</v>
      </c>
      <c r="D46" s="33"/>
      <c r="E46" s="36"/>
      <c r="F46" s="34"/>
      <c r="G46" s="45">
        <f>SUM(G36:G45)</f>
        <v>0</v>
      </c>
    </row>
    <row r="47" spans="1:7" x14ac:dyDescent="0.25">
      <c r="A47" s="35"/>
      <c r="B47" s="32"/>
      <c r="C47" s="32" t="s">
        <v>72</v>
      </c>
      <c r="D47" s="33"/>
      <c r="E47" s="36"/>
      <c r="F47" s="34"/>
      <c r="G47" s="34"/>
    </row>
    <row r="48" spans="1:7" ht="26.25" customHeight="1" x14ac:dyDescent="0.25">
      <c r="A48" s="35">
        <v>33</v>
      </c>
      <c r="B48" s="32" t="s">
        <v>73</v>
      </c>
      <c r="C48" s="49" t="s">
        <v>74</v>
      </c>
      <c r="D48" s="33" t="s">
        <v>11</v>
      </c>
      <c r="E48" s="36">
        <v>867.5</v>
      </c>
      <c r="F48" s="34"/>
      <c r="G48" s="34">
        <f>ROUND(E48*F48,2)</f>
        <v>0</v>
      </c>
    </row>
    <row r="49" spans="1:7" ht="26.25" x14ac:dyDescent="0.25">
      <c r="A49" s="35">
        <v>34</v>
      </c>
      <c r="B49" s="32" t="s">
        <v>75</v>
      </c>
      <c r="C49" s="49" t="s">
        <v>76</v>
      </c>
      <c r="D49" s="33" t="s">
        <v>11</v>
      </c>
      <c r="E49" s="36">
        <v>867.5</v>
      </c>
      <c r="F49" s="34"/>
      <c r="G49" s="34">
        <f>ROUND(E49*F49,2)</f>
        <v>0</v>
      </c>
    </row>
    <row r="50" spans="1:7" ht="15" customHeight="1" x14ac:dyDescent="0.25">
      <c r="A50" s="35">
        <v>35</v>
      </c>
      <c r="B50" s="32" t="s">
        <v>77</v>
      </c>
      <c r="C50" s="32" t="s">
        <v>78</v>
      </c>
      <c r="D50" s="33" t="s">
        <v>11</v>
      </c>
      <c r="E50" s="36">
        <v>85</v>
      </c>
      <c r="F50" s="34"/>
      <c r="G50" s="34">
        <f>ROUND(E50*F50,2)</f>
        <v>0</v>
      </c>
    </row>
    <row r="51" spans="1:7" ht="15" customHeight="1" x14ac:dyDescent="0.25">
      <c r="A51" s="35">
        <v>36</v>
      </c>
      <c r="B51" s="32" t="s">
        <v>79</v>
      </c>
      <c r="C51" s="32" t="s">
        <v>80</v>
      </c>
      <c r="D51" s="33" t="s">
        <v>11</v>
      </c>
      <c r="E51" s="36">
        <v>98.8</v>
      </c>
      <c r="F51" s="34"/>
      <c r="G51" s="34">
        <f>ROUND(E51*F51,2)</f>
        <v>0</v>
      </c>
    </row>
    <row r="52" spans="1:7" ht="26.25" x14ac:dyDescent="0.25">
      <c r="A52" s="35">
        <v>37</v>
      </c>
      <c r="B52" s="32" t="s">
        <v>81</v>
      </c>
      <c r="C52" s="32" t="s">
        <v>82</v>
      </c>
      <c r="D52" s="33" t="s">
        <v>11</v>
      </c>
      <c r="E52" s="36">
        <v>887.8</v>
      </c>
      <c r="F52" s="34"/>
      <c r="G52" s="34">
        <f>ROUND(E52*F52,2)</f>
        <v>0</v>
      </c>
    </row>
    <row r="53" spans="1:7" x14ac:dyDescent="0.25">
      <c r="A53" s="35"/>
      <c r="B53" s="32"/>
      <c r="C53" s="44" t="s">
        <v>83</v>
      </c>
      <c r="D53" s="33"/>
      <c r="E53" s="36"/>
      <c r="F53" s="34"/>
      <c r="G53" s="45">
        <f>SUM(G48:G52)</f>
        <v>0</v>
      </c>
    </row>
    <row r="54" spans="1:7" x14ac:dyDescent="0.25">
      <c r="A54" s="35"/>
      <c r="B54" s="32"/>
      <c r="C54" s="32" t="s">
        <v>84</v>
      </c>
      <c r="D54" s="33"/>
      <c r="E54" s="36"/>
      <c r="F54" s="34"/>
      <c r="G54" s="34"/>
    </row>
    <row r="55" spans="1:7" ht="28.5" customHeight="1" x14ac:dyDescent="0.25">
      <c r="A55" s="35">
        <v>38</v>
      </c>
      <c r="B55" s="32" t="s">
        <v>85</v>
      </c>
      <c r="C55" s="51" t="s">
        <v>86</v>
      </c>
      <c r="D55" s="33" t="s">
        <v>70</v>
      </c>
      <c r="E55" s="52">
        <v>300</v>
      </c>
      <c r="F55" s="37"/>
      <c r="G55" s="37">
        <f>ROUND(E55*F55,2)</f>
        <v>0</v>
      </c>
    </row>
    <row r="56" spans="1:7" x14ac:dyDescent="0.25">
      <c r="A56" s="35"/>
      <c r="B56" s="32"/>
      <c r="C56" s="44" t="s">
        <v>87</v>
      </c>
      <c r="D56" s="33"/>
      <c r="E56" s="36"/>
      <c r="F56" s="34"/>
      <c r="G56" s="45">
        <f>SUM(G55)</f>
        <v>0</v>
      </c>
    </row>
    <row r="57" spans="1:7" x14ac:dyDescent="0.25">
      <c r="A57" s="35"/>
      <c r="B57" s="32"/>
      <c r="C57" s="32" t="s">
        <v>88</v>
      </c>
      <c r="D57" s="33"/>
      <c r="E57" s="36"/>
      <c r="F57" s="34"/>
      <c r="G57" s="34"/>
    </row>
    <row r="58" spans="1:7" ht="26.25" x14ac:dyDescent="0.25">
      <c r="A58" s="35">
        <v>39</v>
      </c>
      <c r="B58" s="32" t="s">
        <v>89</v>
      </c>
      <c r="C58" s="49" t="s">
        <v>90</v>
      </c>
      <c r="D58" s="53" t="s">
        <v>11</v>
      </c>
      <c r="E58" s="52">
        <v>698</v>
      </c>
      <c r="F58" s="37"/>
      <c r="G58" s="42">
        <f t="shared" ref="G58:G66" si="3">E58*F58</f>
        <v>0</v>
      </c>
    </row>
    <row r="59" spans="1:7" ht="26.25" x14ac:dyDescent="0.25">
      <c r="A59" s="38">
        <v>40</v>
      </c>
      <c r="B59" s="39" t="s">
        <v>91</v>
      </c>
      <c r="C59" s="47" t="s">
        <v>92</v>
      </c>
      <c r="D59" s="54" t="s">
        <v>11</v>
      </c>
      <c r="E59" s="55">
        <v>708</v>
      </c>
      <c r="F59" s="42"/>
      <c r="G59" s="42">
        <f t="shared" si="3"/>
        <v>0</v>
      </c>
    </row>
    <row r="60" spans="1:7" ht="26.25" x14ac:dyDescent="0.25">
      <c r="A60" s="35">
        <v>41</v>
      </c>
      <c r="B60" s="39" t="s">
        <v>93</v>
      </c>
      <c r="C60" s="47" t="s">
        <v>94</v>
      </c>
      <c r="D60" s="54" t="s">
        <v>11</v>
      </c>
      <c r="E60" s="55">
        <v>21</v>
      </c>
      <c r="F60" s="42"/>
      <c r="G60" s="42">
        <f t="shared" si="3"/>
        <v>0</v>
      </c>
    </row>
    <row r="61" spans="1:7" ht="39" x14ac:dyDescent="0.25">
      <c r="A61" s="38">
        <v>42</v>
      </c>
      <c r="B61" s="39" t="s">
        <v>95</v>
      </c>
      <c r="C61" s="47" t="s">
        <v>96</v>
      </c>
      <c r="D61" s="54" t="s">
        <v>11</v>
      </c>
      <c r="E61" s="55">
        <v>29</v>
      </c>
      <c r="F61" s="42"/>
      <c r="G61" s="42">
        <f t="shared" si="3"/>
        <v>0</v>
      </c>
    </row>
    <row r="62" spans="1:7" ht="39" x14ac:dyDescent="0.25">
      <c r="A62" s="35">
        <v>43</v>
      </c>
      <c r="B62" s="39" t="s">
        <v>97</v>
      </c>
      <c r="C62" s="47" t="s">
        <v>1299</v>
      </c>
      <c r="D62" s="54" t="s">
        <v>11</v>
      </c>
      <c r="E62" s="55">
        <v>241.3</v>
      </c>
      <c r="F62" s="42"/>
      <c r="G62" s="42">
        <f t="shared" si="3"/>
        <v>0</v>
      </c>
    </row>
    <row r="63" spans="1:7" ht="39" x14ac:dyDescent="0.25">
      <c r="A63" s="38">
        <v>44</v>
      </c>
      <c r="B63" s="39" t="s">
        <v>98</v>
      </c>
      <c r="C63" s="47" t="s">
        <v>1300</v>
      </c>
      <c r="D63" s="54" t="s">
        <v>11</v>
      </c>
      <c r="E63" s="55">
        <v>184</v>
      </c>
      <c r="F63" s="42"/>
      <c r="G63" s="42">
        <f t="shared" si="3"/>
        <v>0</v>
      </c>
    </row>
    <row r="64" spans="1:7" ht="15" customHeight="1" x14ac:dyDescent="0.25">
      <c r="A64" s="35">
        <v>45</v>
      </c>
      <c r="B64" s="39" t="s">
        <v>99</v>
      </c>
      <c r="C64" s="47" t="s">
        <v>100</v>
      </c>
      <c r="D64" s="54" t="s">
        <v>14</v>
      </c>
      <c r="E64" s="55">
        <v>18.7</v>
      </c>
      <c r="F64" s="42"/>
      <c r="G64" s="42">
        <f t="shared" si="3"/>
        <v>0</v>
      </c>
    </row>
    <row r="65" spans="1:10" ht="26.25" x14ac:dyDescent="0.25">
      <c r="A65" s="38">
        <v>46</v>
      </c>
      <c r="B65" s="39" t="s">
        <v>101</v>
      </c>
      <c r="C65" s="47" t="s">
        <v>102</v>
      </c>
      <c r="D65" s="54" t="s">
        <v>14</v>
      </c>
      <c r="E65" s="55">
        <v>42</v>
      </c>
      <c r="F65" s="42"/>
      <c r="G65" s="42">
        <f t="shared" si="3"/>
        <v>0</v>
      </c>
    </row>
    <row r="66" spans="1:10" ht="26.25" x14ac:dyDescent="0.25">
      <c r="A66" s="35">
        <v>47</v>
      </c>
      <c r="B66" s="39" t="s">
        <v>103</v>
      </c>
      <c r="C66" s="47" t="s">
        <v>104</v>
      </c>
      <c r="D66" s="54" t="s">
        <v>40</v>
      </c>
      <c r="E66" s="56">
        <v>2</v>
      </c>
      <c r="F66" s="42"/>
      <c r="G66" s="42">
        <f t="shared" si="3"/>
        <v>0</v>
      </c>
    </row>
    <row r="67" spans="1:10" ht="26.25" x14ac:dyDescent="0.25">
      <c r="A67" s="38">
        <v>48</v>
      </c>
      <c r="B67" s="39" t="s">
        <v>105</v>
      </c>
      <c r="C67" s="47" t="s">
        <v>106</v>
      </c>
      <c r="D67" s="54" t="s">
        <v>11</v>
      </c>
      <c r="E67" s="55">
        <v>195.5</v>
      </c>
      <c r="F67" s="42"/>
      <c r="G67" s="42">
        <f t="shared" ref="G67:G78" si="4">E67*F67</f>
        <v>0</v>
      </c>
    </row>
    <row r="68" spans="1:10" ht="27.75" customHeight="1" x14ac:dyDescent="0.25">
      <c r="A68" s="35">
        <v>49</v>
      </c>
      <c r="B68" s="39" t="s">
        <v>107</v>
      </c>
      <c r="C68" s="47" t="s">
        <v>108</v>
      </c>
      <c r="D68" s="54" t="s">
        <v>11</v>
      </c>
      <c r="E68" s="55">
        <v>195.5</v>
      </c>
      <c r="F68" s="42"/>
      <c r="G68" s="42">
        <f t="shared" si="4"/>
        <v>0</v>
      </c>
    </row>
    <row r="69" spans="1:10" ht="27" customHeight="1" x14ac:dyDescent="0.25">
      <c r="A69" s="38">
        <v>50</v>
      </c>
      <c r="B69" s="39" t="s">
        <v>109</v>
      </c>
      <c r="C69" s="47" t="s">
        <v>1284</v>
      </c>
      <c r="D69" s="54" t="s">
        <v>11</v>
      </c>
      <c r="E69" s="55">
        <v>195.5</v>
      </c>
      <c r="F69" s="42"/>
      <c r="G69" s="42">
        <f t="shared" si="4"/>
        <v>0</v>
      </c>
    </row>
    <row r="70" spans="1:10" ht="26.25" x14ac:dyDescent="0.25">
      <c r="A70" s="35">
        <v>51</v>
      </c>
      <c r="B70" s="39" t="s">
        <v>110</v>
      </c>
      <c r="C70" s="47" t="s">
        <v>111</v>
      </c>
      <c r="D70" s="54" t="s">
        <v>14</v>
      </c>
      <c r="E70" s="52">
        <v>21.5</v>
      </c>
      <c r="F70" s="37"/>
      <c r="G70" s="37">
        <f t="shared" si="4"/>
        <v>0</v>
      </c>
    </row>
    <row r="71" spans="1:10" ht="15" customHeight="1" x14ac:dyDescent="0.25">
      <c r="A71" s="38">
        <v>52</v>
      </c>
      <c r="B71" s="39" t="s">
        <v>112</v>
      </c>
      <c r="C71" s="47" t="s">
        <v>113</v>
      </c>
      <c r="D71" s="54" t="s">
        <v>14</v>
      </c>
      <c r="E71" s="52">
        <v>197.5</v>
      </c>
      <c r="F71" s="37"/>
      <c r="G71" s="37">
        <f t="shared" si="4"/>
        <v>0</v>
      </c>
    </row>
    <row r="72" spans="1:10" ht="15" customHeight="1" x14ac:dyDescent="0.25">
      <c r="A72" s="35">
        <v>53</v>
      </c>
      <c r="B72" s="32" t="s">
        <v>114</v>
      </c>
      <c r="C72" s="49" t="s">
        <v>115</v>
      </c>
      <c r="D72" s="53" t="s">
        <v>14</v>
      </c>
      <c r="E72" s="52">
        <v>197.5</v>
      </c>
      <c r="F72" s="37"/>
      <c r="G72" s="37">
        <f t="shared" si="4"/>
        <v>0</v>
      </c>
    </row>
    <row r="73" spans="1:10" ht="27" customHeight="1" x14ac:dyDescent="0.25">
      <c r="A73" s="38">
        <v>54</v>
      </c>
      <c r="B73" s="39" t="s">
        <v>116</v>
      </c>
      <c r="C73" s="47" t="s">
        <v>117</v>
      </c>
      <c r="D73" s="54" t="s">
        <v>11</v>
      </c>
      <c r="E73" s="52">
        <v>186.5</v>
      </c>
      <c r="F73" s="37"/>
      <c r="G73" s="37">
        <f t="shared" si="4"/>
        <v>0</v>
      </c>
    </row>
    <row r="74" spans="1:10" ht="26.25" x14ac:dyDescent="0.25">
      <c r="A74" s="35">
        <v>55</v>
      </c>
      <c r="B74" s="39" t="s">
        <v>118</v>
      </c>
      <c r="C74" s="47" t="s">
        <v>1285</v>
      </c>
      <c r="D74" s="54" t="s">
        <v>11</v>
      </c>
      <c r="E74" s="55">
        <v>187.5</v>
      </c>
      <c r="F74" s="42"/>
      <c r="G74" s="42">
        <f t="shared" si="4"/>
        <v>0</v>
      </c>
    </row>
    <row r="75" spans="1:10" ht="26.25" x14ac:dyDescent="0.25">
      <c r="A75" s="38">
        <v>56</v>
      </c>
      <c r="B75" s="39" t="s">
        <v>119</v>
      </c>
      <c r="C75" s="47" t="s">
        <v>120</v>
      </c>
      <c r="D75" s="54" t="s">
        <v>14</v>
      </c>
      <c r="E75" s="55">
        <v>235.3</v>
      </c>
      <c r="F75" s="42"/>
      <c r="G75" s="42">
        <f t="shared" si="4"/>
        <v>0</v>
      </c>
    </row>
    <row r="76" spans="1:10" ht="26.25" customHeight="1" x14ac:dyDescent="0.25">
      <c r="A76" s="35">
        <v>57</v>
      </c>
      <c r="B76" s="39" t="s">
        <v>121</v>
      </c>
      <c r="C76" s="47" t="s">
        <v>122</v>
      </c>
      <c r="D76" s="54" t="s">
        <v>11</v>
      </c>
      <c r="E76" s="55">
        <v>95.7</v>
      </c>
      <c r="F76" s="42"/>
      <c r="G76" s="42">
        <f t="shared" si="4"/>
        <v>0</v>
      </c>
      <c r="H76" s="4"/>
      <c r="I76" s="4"/>
      <c r="J76" s="4"/>
    </row>
    <row r="77" spans="1:10" ht="25.5" customHeight="1" x14ac:dyDescent="0.25">
      <c r="A77" s="38">
        <v>58</v>
      </c>
      <c r="B77" s="39" t="s">
        <v>123</v>
      </c>
      <c r="C77" s="47" t="s">
        <v>124</v>
      </c>
      <c r="D77" s="54" t="s">
        <v>11</v>
      </c>
      <c r="E77" s="55">
        <v>95.7</v>
      </c>
      <c r="F77" s="42"/>
      <c r="G77" s="42">
        <f t="shared" si="4"/>
        <v>0</v>
      </c>
    </row>
    <row r="78" spans="1:10" ht="15" customHeight="1" x14ac:dyDescent="0.25">
      <c r="A78" s="35">
        <v>59</v>
      </c>
      <c r="B78" s="39" t="s">
        <v>125</v>
      </c>
      <c r="C78" s="47" t="s">
        <v>126</v>
      </c>
      <c r="D78" s="54" t="s">
        <v>11</v>
      </c>
      <c r="E78" s="55">
        <v>95.7</v>
      </c>
      <c r="F78" s="42"/>
      <c r="G78" s="42">
        <f t="shared" si="4"/>
        <v>0</v>
      </c>
    </row>
    <row r="79" spans="1:10" ht="26.25" x14ac:dyDescent="0.25">
      <c r="A79" s="38">
        <v>60</v>
      </c>
      <c r="B79" s="32" t="s">
        <v>127</v>
      </c>
      <c r="C79" s="49" t="s">
        <v>128</v>
      </c>
      <c r="D79" s="53" t="s">
        <v>11</v>
      </c>
      <c r="E79" s="52">
        <v>13</v>
      </c>
      <c r="F79" s="37"/>
      <c r="G79" s="37">
        <f>E79*F79</f>
        <v>0</v>
      </c>
    </row>
    <row r="80" spans="1:10" x14ac:dyDescent="0.25">
      <c r="A80" s="35"/>
      <c r="B80" s="32"/>
      <c r="C80" s="44" t="s">
        <v>129</v>
      </c>
      <c r="D80" s="33"/>
      <c r="E80" s="36"/>
      <c r="F80" s="34"/>
      <c r="G80" s="57">
        <f>SUM(G58:G79)</f>
        <v>0</v>
      </c>
    </row>
    <row r="81" spans="1:7" x14ac:dyDescent="0.25">
      <c r="A81" s="35"/>
      <c r="B81" s="32"/>
      <c r="C81" s="32" t="s">
        <v>130</v>
      </c>
      <c r="D81" s="33"/>
      <c r="E81" s="36"/>
      <c r="F81" s="34"/>
      <c r="G81" s="34"/>
    </row>
    <row r="82" spans="1:7" ht="15" customHeight="1" x14ac:dyDescent="0.25">
      <c r="A82" s="35">
        <v>61</v>
      </c>
      <c r="B82" s="32" t="s">
        <v>131</v>
      </c>
      <c r="C82" s="32" t="s">
        <v>132</v>
      </c>
      <c r="D82" s="33" t="s">
        <v>11</v>
      </c>
      <c r="E82" s="36">
        <v>1250</v>
      </c>
      <c r="F82" s="34"/>
      <c r="G82" s="34">
        <f t="shared" ref="G82:G91" si="5">ROUND(E82*F82,2)</f>
        <v>0</v>
      </c>
    </row>
    <row r="83" spans="1:7" ht="51.75" x14ac:dyDescent="0.25">
      <c r="A83" s="38">
        <v>62</v>
      </c>
      <c r="B83" s="39" t="s">
        <v>133</v>
      </c>
      <c r="C83" s="39" t="s">
        <v>1338</v>
      </c>
      <c r="D83" s="40" t="s">
        <v>11</v>
      </c>
      <c r="E83" s="41">
        <v>653</v>
      </c>
      <c r="F83" s="46"/>
      <c r="G83" s="46">
        <f t="shared" si="5"/>
        <v>0</v>
      </c>
    </row>
    <row r="84" spans="1:7" ht="26.25" x14ac:dyDescent="0.25">
      <c r="A84" s="35">
        <v>63</v>
      </c>
      <c r="B84" s="39" t="s">
        <v>134</v>
      </c>
      <c r="C84" s="39" t="s">
        <v>1301</v>
      </c>
      <c r="D84" s="40" t="s">
        <v>11</v>
      </c>
      <c r="E84" s="41">
        <v>137</v>
      </c>
      <c r="F84" s="46"/>
      <c r="G84" s="46">
        <f t="shared" si="5"/>
        <v>0</v>
      </c>
    </row>
    <row r="85" spans="1:7" ht="15" customHeight="1" x14ac:dyDescent="0.25">
      <c r="A85" s="38">
        <v>64</v>
      </c>
      <c r="B85" s="39" t="s">
        <v>135</v>
      </c>
      <c r="C85" s="39" t="s">
        <v>136</v>
      </c>
      <c r="D85" s="40" t="s">
        <v>11</v>
      </c>
      <c r="E85" s="41">
        <v>790</v>
      </c>
      <c r="F85" s="46"/>
      <c r="G85" s="46">
        <f t="shared" si="5"/>
        <v>0</v>
      </c>
    </row>
    <row r="86" spans="1:7" ht="26.25" x14ac:dyDescent="0.25">
      <c r="A86" s="35">
        <v>65</v>
      </c>
      <c r="B86" s="39" t="s">
        <v>137</v>
      </c>
      <c r="C86" s="39" t="s">
        <v>138</v>
      </c>
      <c r="D86" s="40" t="s">
        <v>11</v>
      </c>
      <c r="E86" s="41">
        <v>790</v>
      </c>
      <c r="F86" s="46"/>
      <c r="G86" s="46">
        <f t="shared" si="5"/>
        <v>0</v>
      </c>
    </row>
    <row r="87" spans="1:7" ht="15" customHeight="1" x14ac:dyDescent="0.25">
      <c r="A87" s="38">
        <v>66</v>
      </c>
      <c r="B87" s="39" t="s">
        <v>139</v>
      </c>
      <c r="C87" s="39" t="s">
        <v>140</v>
      </c>
      <c r="D87" s="40" t="s">
        <v>11</v>
      </c>
      <c r="E87" s="41">
        <v>784</v>
      </c>
      <c r="F87" s="46"/>
      <c r="G87" s="46">
        <f t="shared" si="5"/>
        <v>0</v>
      </c>
    </row>
    <row r="88" spans="1:7" ht="15" customHeight="1" x14ac:dyDescent="0.25">
      <c r="A88" s="35">
        <v>67</v>
      </c>
      <c r="B88" s="39" t="s">
        <v>141</v>
      </c>
      <c r="C88" s="39" t="s">
        <v>142</v>
      </c>
      <c r="D88" s="40" t="s">
        <v>11</v>
      </c>
      <c r="E88" s="41">
        <v>784</v>
      </c>
      <c r="F88" s="46"/>
      <c r="G88" s="46">
        <f t="shared" si="5"/>
        <v>0</v>
      </c>
    </row>
    <row r="89" spans="1:7" ht="52.5" customHeight="1" x14ac:dyDescent="0.25">
      <c r="A89" s="38">
        <v>68</v>
      </c>
      <c r="B89" s="39" t="s">
        <v>143</v>
      </c>
      <c r="C89" s="39" t="s">
        <v>144</v>
      </c>
      <c r="D89" s="40" t="s">
        <v>11</v>
      </c>
      <c r="E89" s="55">
        <v>42</v>
      </c>
      <c r="F89" s="42"/>
      <c r="G89" s="42">
        <f t="shared" si="5"/>
        <v>0</v>
      </c>
    </row>
    <row r="90" spans="1:7" ht="39" x14ac:dyDescent="0.25">
      <c r="A90" s="35">
        <v>69</v>
      </c>
      <c r="B90" s="39" t="s">
        <v>145</v>
      </c>
      <c r="C90" s="47" t="s">
        <v>1235</v>
      </c>
      <c r="D90" s="40" t="s">
        <v>11</v>
      </c>
      <c r="E90" s="55">
        <v>870</v>
      </c>
      <c r="F90" s="42"/>
      <c r="G90" s="42">
        <f t="shared" si="5"/>
        <v>0</v>
      </c>
    </row>
    <row r="91" spans="1:7" ht="39" x14ac:dyDescent="0.25">
      <c r="A91" s="38">
        <v>70</v>
      </c>
      <c r="B91" s="32" t="s">
        <v>146</v>
      </c>
      <c r="C91" s="49" t="s">
        <v>1236</v>
      </c>
      <c r="D91" s="33" t="s">
        <v>11</v>
      </c>
      <c r="E91" s="52">
        <v>37</v>
      </c>
      <c r="F91" s="37"/>
      <c r="G91" s="37">
        <f t="shared" si="5"/>
        <v>0</v>
      </c>
    </row>
    <row r="92" spans="1:7" x14ac:dyDescent="0.25">
      <c r="A92" s="35"/>
      <c r="B92" s="32"/>
      <c r="C92" s="44" t="s">
        <v>147</v>
      </c>
      <c r="D92" s="33"/>
      <c r="E92" s="36"/>
      <c r="F92" s="34"/>
      <c r="G92" s="45">
        <f>SUM(G82:G91)</f>
        <v>0</v>
      </c>
    </row>
    <row r="93" spans="1:7" x14ac:dyDescent="0.25">
      <c r="A93" s="35"/>
      <c r="B93" s="32"/>
      <c r="C93" s="32" t="s">
        <v>148</v>
      </c>
      <c r="D93" s="33"/>
      <c r="E93" s="36"/>
      <c r="F93" s="34"/>
      <c r="G93" s="34"/>
    </row>
    <row r="94" spans="1:7" ht="51.75" customHeight="1" x14ac:dyDescent="0.25">
      <c r="A94" s="35">
        <v>71</v>
      </c>
      <c r="B94" s="32" t="s">
        <v>149</v>
      </c>
      <c r="C94" s="49" t="s">
        <v>150</v>
      </c>
      <c r="D94" s="33" t="s">
        <v>11</v>
      </c>
      <c r="E94" s="36">
        <v>125.7</v>
      </c>
      <c r="F94" s="37"/>
      <c r="G94" s="37">
        <f>E94*F94</f>
        <v>0</v>
      </c>
    </row>
    <row r="95" spans="1:7" ht="26.25" x14ac:dyDescent="0.25">
      <c r="A95" s="38">
        <v>72</v>
      </c>
      <c r="B95" s="39" t="s">
        <v>151</v>
      </c>
      <c r="C95" s="39" t="s">
        <v>152</v>
      </c>
      <c r="D95" s="40" t="s">
        <v>11</v>
      </c>
      <c r="E95" s="41">
        <v>221.5</v>
      </c>
      <c r="F95" s="42"/>
      <c r="G95" s="42">
        <f>ROUND(E95*F95,2)</f>
        <v>0</v>
      </c>
    </row>
    <row r="96" spans="1:7" ht="39" x14ac:dyDescent="0.25">
      <c r="A96" s="35">
        <v>73</v>
      </c>
      <c r="B96" s="39" t="s">
        <v>153</v>
      </c>
      <c r="C96" s="47" t="s">
        <v>154</v>
      </c>
      <c r="D96" s="40" t="s">
        <v>11</v>
      </c>
      <c r="E96" s="41">
        <v>27.8</v>
      </c>
      <c r="F96" s="42"/>
      <c r="G96" s="42">
        <f>ROUND(E96*F96,2)</f>
        <v>0</v>
      </c>
    </row>
    <row r="97" spans="1:8" ht="51.75" x14ac:dyDescent="0.25">
      <c r="A97" s="38">
        <v>74</v>
      </c>
      <c r="B97" s="39" t="s">
        <v>155</v>
      </c>
      <c r="C97" s="47" t="s">
        <v>156</v>
      </c>
      <c r="D97" s="40" t="s">
        <v>11</v>
      </c>
      <c r="E97" s="41">
        <v>25.5</v>
      </c>
      <c r="F97" s="42"/>
      <c r="G97" s="42">
        <f>ROUND(E97*F97,2)</f>
        <v>0</v>
      </c>
    </row>
    <row r="98" spans="1:8" ht="26.25" x14ac:dyDescent="0.25">
      <c r="A98" s="35">
        <v>75</v>
      </c>
      <c r="B98" s="32" t="s">
        <v>157</v>
      </c>
      <c r="C98" s="32" t="s">
        <v>158</v>
      </c>
      <c r="D98" s="33" t="s">
        <v>11</v>
      </c>
      <c r="E98" s="36">
        <v>25</v>
      </c>
      <c r="F98" s="37"/>
      <c r="G98" s="37">
        <f>ROUND(E98*F98,2)</f>
        <v>0</v>
      </c>
    </row>
    <row r="99" spans="1:8" x14ac:dyDescent="0.25">
      <c r="A99" s="35"/>
      <c r="B99" s="32"/>
      <c r="C99" s="44" t="s">
        <v>159</v>
      </c>
      <c r="D99" s="33"/>
      <c r="E99" s="36"/>
      <c r="F99" s="34"/>
      <c r="G99" s="45">
        <f>SUM(G94:G98)</f>
        <v>0</v>
      </c>
    </row>
    <row r="100" spans="1:8" ht="26.25" x14ac:dyDescent="0.25">
      <c r="A100" s="35"/>
      <c r="B100" s="32"/>
      <c r="C100" s="32" t="s">
        <v>160</v>
      </c>
      <c r="D100" s="33"/>
      <c r="E100" s="36"/>
      <c r="F100" s="34"/>
      <c r="G100" s="34"/>
    </row>
    <row r="101" spans="1:8" ht="26.25" x14ac:dyDescent="0.25">
      <c r="A101" s="35">
        <v>76</v>
      </c>
      <c r="B101" s="32" t="s">
        <v>161</v>
      </c>
      <c r="C101" s="49" t="s">
        <v>162</v>
      </c>
      <c r="D101" s="33" t="s">
        <v>11</v>
      </c>
      <c r="E101" s="36">
        <v>125.5</v>
      </c>
      <c r="F101" s="34"/>
      <c r="G101" s="34">
        <f>ROUND(E101*F101,2)</f>
        <v>0</v>
      </c>
    </row>
    <row r="102" spans="1:8" ht="16.5" customHeight="1" x14ac:dyDescent="0.25">
      <c r="A102" s="35">
        <v>77</v>
      </c>
      <c r="B102" s="32" t="s">
        <v>163</v>
      </c>
      <c r="C102" s="49" t="s">
        <v>164</v>
      </c>
      <c r="D102" s="33" t="s">
        <v>11</v>
      </c>
      <c r="E102" s="36">
        <v>125.5</v>
      </c>
      <c r="F102" s="34"/>
      <c r="G102" s="34">
        <f>F102*E102</f>
        <v>0</v>
      </c>
    </row>
    <row r="103" spans="1:8" ht="13.5" customHeight="1" x14ac:dyDescent="0.25">
      <c r="A103" s="35">
        <v>78</v>
      </c>
      <c r="B103" s="32" t="s">
        <v>165</v>
      </c>
      <c r="C103" s="49" t="s">
        <v>166</v>
      </c>
      <c r="D103" s="33" t="s">
        <v>11</v>
      </c>
      <c r="E103" s="36">
        <v>125.5</v>
      </c>
      <c r="F103" s="34"/>
      <c r="G103" s="34">
        <f>F103*E103</f>
        <v>0</v>
      </c>
    </row>
    <row r="104" spans="1:8" ht="65.25" customHeight="1" x14ac:dyDescent="0.25">
      <c r="A104" s="35">
        <v>79</v>
      </c>
      <c r="B104" s="58" t="s">
        <v>167</v>
      </c>
      <c r="C104" s="49" t="s">
        <v>168</v>
      </c>
      <c r="D104" s="53" t="s">
        <v>11</v>
      </c>
      <c r="E104" s="52">
        <v>82</v>
      </c>
      <c r="F104" s="37"/>
      <c r="G104" s="37">
        <f>F104*E104</f>
        <v>0</v>
      </c>
    </row>
    <row r="105" spans="1:8" x14ac:dyDescent="0.25">
      <c r="A105" s="35">
        <v>80</v>
      </c>
      <c r="B105" s="58" t="s">
        <v>163</v>
      </c>
      <c r="C105" s="49" t="s">
        <v>164</v>
      </c>
      <c r="D105" s="53" t="s">
        <v>11</v>
      </c>
      <c r="E105" s="52">
        <v>82</v>
      </c>
      <c r="F105" s="37"/>
      <c r="G105" s="37">
        <f>F105*E105</f>
        <v>0</v>
      </c>
    </row>
    <row r="106" spans="1:8" ht="26.25" x14ac:dyDescent="0.25">
      <c r="A106" s="35">
        <v>81</v>
      </c>
      <c r="B106" s="58" t="s">
        <v>169</v>
      </c>
      <c r="C106" s="49" t="s">
        <v>170</v>
      </c>
      <c r="D106" s="53" t="s">
        <v>11</v>
      </c>
      <c r="E106" s="52">
        <v>82</v>
      </c>
      <c r="F106" s="37"/>
      <c r="G106" s="37">
        <f>F106*E106</f>
        <v>0</v>
      </c>
    </row>
    <row r="107" spans="1:8" ht="52.5" customHeight="1" x14ac:dyDescent="0.25">
      <c r="A107" s="35">
        <v>82</v>
      </c>
      <c r="B107" s="32" t="s">
        <v>171</v>
      </c>
      <c r="C107" s="49" t="s">
        <v>172</v>
      </c>
      <c r="D107" s="53" t="s">
        <v>11</v>
      </c>
      <c r="E107" s="52">
        <v>135.80000000000001</v>
      </c>
      <c r="F107" s="37"/>
      <c r="G107" s="37">
        <f t="shared" ref="G107:G123" si="6">ROUND(E107*F107,2)</f>
        <v>0</v>
      </c>
    </row>
    <row r="108" spans="1:8" ht="54" customHeight="1" x14ac:dyDescent="0.25">
      <c r="A108" s="35">
        <v>83</v>
      </c>
      <c r="B108" s="39" t="s">
        <v>173</v>
      </c>
      <c r="C108" s="47" t="s">
        <v>174</v>
      </c>
      <c r="D108" s="54" t="s">
        <v>11</v>
      </c>
      <c r="E108" s="55">
        <v>115.6</v>
      </c>
      <c r="F108" s="42"/>
      <c r="G108" s="42">
        <f t="shared" si="6"/>
        <v>0</v>
      </c>
    </row>
    <row r="109" spans="1:8" ht="39" customHeight="1" x14ac:dyDescent="0.25">
      <c r="A109" s="35">
        <v>84</v>
      </c>
      <c r="B109" s="32" t="s">
        <v>175</v>
      </c>
      <c r="C109" s="59" t="s">
        <v>176</v>
      </c>
      <c r="D109" s="53" t="s">
        <v>40</v>
      </c>
      <c r="E109" s="60">
        <v>124</v>
      </c>
      <c r="F109" s="37"/>
      <c r="G109" s="37">
        <f t="shared" si="6"/>
        <v>0</v>
      </c>
    </row>
    <row r="110" spans="1:8" ht="51.75" x14ac:dyDescent="0.25">
      <c r="A110" s="35">
        <v>85</v>
      </c>
      <c r="B110" s="32" t="s">
        <v>177</v>
      </c>
      <c r="C110" s="49" t="s">
        <v>178</v>
      </c>
      <c r="D110" s="53" t="s">
        <v>40</v>
      </c>
      <c r="E110" s="60">
        <v>12</v>
      </c>
      <c r="F110" s="37"/>
      <c r="G110" s="37">
        <f t="shared" si="6"/>
        <v>0</v>
      </c>
    </row>
    <row r="111" spans="1:8" ht="39" x14ac:dyDescent="0.25">
      <c r="A111" s="35">
        <v>86</v>
      </c>
      <c r="B111" s="39" t="s">
        <v>179</v>
      </c>
      <c r="C111" s="47" t="s">
        <v>180</v>
      </c>
      <c r="D111" s="54" t="s">
        <v>11</v>
      </c>
      <c r="E111" s="55">
        <v>240.5</v>
      </c>
      <c r="F111" s="42"/>
      <c r="G111" s="42">
        <f t="shared" si="6"/>
        <v>0</v>
      </c>
      <c r="H111" s="4"/>
    </row>
    <row r="112" spans="1:8" ht="51.75" x14ac:dyDescent="0.25">
      <c r="A112" s="35">
        <v>87</v>
      </c>
      <c r="B112" s="39" t="s">
        <v>181</v>
      </c>
      <c r="C112" s="47" t="s">
        <v>1312</v>
      </c>
      <c r="D112" s="54" t="s">
        <v>11</v>
      </c>
      <c r="E112" s="55">
        <v>17</v>
      </c>
      <c r="F112" s="42"/>
      <c r="G112" s="42">
        <f t="shared" si="6"/>
        <v>0</v>
      </c>
    </row>
    <row r="113" spans="1:7" ht="51" customHeight="1" x14ac:dyDescent="0.25">
      <c r="A113" s="35">
        <v>88</v>
      </c>
      <c r="B113" s="39" t="s">
        <v>182</v>
      </c>
      <c r="C113" s="47" t="s">
        <v>183</v>
      </c>
      <c r="D113" s="54" t="s">
        <v>11</v>
      </c>
      <c r="E113" s="55">
        <v>16.8</v>
      </c>
      <c r="F113" s="42"/>
      <c r="G113" s="42">
        <f t="shared" si="6"/>
        <v>0</v>
      </c>
    </row>
    <row r="114" spans="1:7" ht="26.25" x14ac:dyDescent="0.25">
      <c r="A114" s="35">
        <v>89</v>
      </c>
      <c r="B114" s="39" t="s">
        <v>184</v>
      </c>
      <c r="C114" s="47" t="s">
        <v>185</v>
      </c>
      <c r="D114" s="54" t="s">
        <v>14</v>
      </c>
      <c r="E114" s="55">
        <v>91.5</v>
      </c>
      <c r="F114" s="42"/>
      <c r="G114" s="42">
        <f t="shared" si="6"/>
        <v>0</v>
      </c>
    </row>
    <row r="115" spans="1:7" ht="26.25" x14ac:dyDescent="0.25">
      <c r="A115" s="35">
        <v>90</v>
      </c>
      <c r="B115" s="39" t="s">
        <v>186</v>
      </c>
      <c r="C115" s="47" t="s">
        <v>187</v>
      </c>
      <c r="D115" s="54" t="s">
        <v>11</v>
      </c>
      <c r="E115" s="55">
        <v>1650</v>
      </c>
      <c r="F115" s="42"/>
      <c r="G115" s="42">
        <f t="shared" si="6"/>
        <v>0</v>
      </c>
    </row>
    <row r="116" spans="1:7" ht="15" customHeight="1" x14ac:dyDescent="0.25">
      <c r="A116" s="35">
        <v>91</v>
      </c>
      <c r="B116" s="39" t="s">
        <v>163</v>
      </c>
      <c r="C116" s="47" t="s">
        <v>164</v>
      </c>
      <c r="D116" s="54" t="s">
        <v>11</v>
      </c>
      <c r="E116" s="55">
        <v>2650</v>
      </c>
      <c r="F116" s="42"/>
      <c r="G116" s="42">
        <f t="shared" si="6"/>
        <v>0</v>
      </c>
    </row>
    <row r="117" spans="1:7" ht="15" customHeight="1" x14ac:dyDescent="0.25">
      <c r="A117" s="35">
        <v>92</v>
      </c>
      <c r="B117" s="39" t="s">
        <v>188</v>
      </c>
      <c r="C117" s="47" t="s">
        <v>189</v>
      </c>
      <c r="D117" s="54" t="s">
        <v>11</v>
      </c>
      <c r="E117" s="55">
        <v>2650</v>
      </c>
      <c r="F117" s="42"/>
      <c r="G117" s="42">
        <f t="shared" si="6"/>
        <v>0</v>
      </c>
    </row>
    <row r="118" spans="1:7" ht="15" customHeight="1" x14ac:dyDescent="0.25">
      <c r="A118" s="35">
        <v>93</v>
      </c>
      <c r="B118" s="39" t="s">
        <v>190</v>
      </c>
      <c r="C118" s="47" t="s">
        <v>191</v>
      </c>
      <c r="D118" s="54" t="s">
        <v>11</v>
      </c>
      <c r="E118" s="55">
        <v>306</v>
      </c>
      <c r="F118" s="42"/>
      <c r="G118" s="42">
        <f t="shared" si="6"/>
        <v>0</v>
      </c>
    </row>
    <row r="119" spans="1:7" ht="26.25" x14ac:dyDescent="0.25">
      <c r="A119" s="35">
        <v>94</v>
      </c>
      <c r="B119" s="39" t="s">
        <v>192</v>
      </c>
      <c r="C119" s="47" t="s">
        <v>193</v>
      </c>
      <c r="D119" s="54" t="s">
        <v>11</v>
      </c>
      <c r="E119" s="55">
        <v>306</v>
      </c>
      <c r="F119" s="42"/>
      <c r="G119" s="42">
        <f t="shared" si="6"/>
        <v>0</v>
      </c>
    </row>
    <row r="120" spans="1:7" ht="26.25" x14ac:dyDescent="0.25">
      <c r="A120" s="35">
        <v>95</v>
      </c>
      <c r="B120" s="39" t="s">
        <v>194</v>
      </c>
      <c r="C120" s="47" t="s">
        <v>1302</v>
      </c>
      <c r="D120" s="54" t="s">
        <v>14</v>
      </c>
      <c r="E120" s="55">
        <v>28.2</v>
      </c>
      <c r="F120" s="42"/>
      <c r="G120" s="42">
        <f t="shared" si="6"/>
        <v>0</v>
      </c>
    </row>
    <row r="121" spans="1:7" ht="26.25" x14ac:dyDescent="0.25">
      <c r="A121" s="35">
        <v>96</v>
      </c>
      <c r="B121" s="39" t="s">
        <v>196</v>
      </c>
      <c r="C121" s="47" t="s">
        <v>197</v>
      </c>
      <c r="D121" s="54" t="s">
        <v>11</v>
      </c>
      <c r="E121" s="55">
        <v>80</v>
      </c>
      <c r="F121" s="42"/>
      <c r="G121" s="42">
        <f t="shared" si="6"/>
        <v>0</v>
      </c>
    </row>
    <row r="122" spans="1:7" ht="26.25" x14ac:dyDescent="0.25">
      <c r="A122" s="35">
        <v>97</v>
      </c>
      <c r="B122" s="39" t="s">
        <v>198</v>
      </c>
      <c r="C122" s="47" t="s">
        <v>199</v>
      </c>
      <c r="D122" s="54" t="s">
        <v>11</v>
      </c>
      <c r="E122" s="55">
        <v>48</v>
      </c>
      <c r="F122" s="42"/>
      <c r="G122" s="42">
        <f t="shared" si="6"/>
        <v>0</v>
      </c>
    </row>
    <row r="123" spans="1:7" ht="15" customHeight="1" x14ac:dyDescent="0.25">
      <c r="A123" s="35">
        <v>98</v>
      </c>
      <c r="B123" s="32" t="s">
        <v>200</v>
      </c>
      <c r="C123" s="49" t="s">
        <v>201</v>
      </c>
      <c r="D123" s="53" t="s">
        <v>70</v>
      </c>
      <c r="E123" s="52">
        <v>5200</v>
      </c>
      <c r="F123" s="37"/>
      <c r="G123" s="37">
        <f t="shared" si="6"/>
        <v>0</v>
      </c>
    </row>
    <row r="124" spans="1:7" x14ac:dyDescent="0.25">
      <c r="A124" s="35"/>
      <c r="B124" s="32"/>
      <c r="C124" s="44" t="s">
        <v>202</v>
      </c>
      <c r="D124" s="33"/>
      <c r="E124" s="36"/>
      <c r="F124" s="34"/>
      <c r="G124" s="45">
        <f>SUM(G101:G123)</f>
        <v>0</v>
      </c>
    </row>
    <row r="125" spans="1:7" x14ac:dyDescent="0.25">
      <c r="A125" s="35"/>
      <c r="B125" s="32"/>
      <c r="C125" s="32" t="s">
        <v>203</v>
      </c>
      <c r="D125" s="33"/>
      <c r="E125" s="36"/>
      <c r="F125" s="34"/>
      <c r="G125" s="34"/>
    </row>
    <row r="126" spans="1:7" ht="40.5" customHeight="1" x14ac:dyDescent="0.25">
      <c r="A126" s="35">
        <v>99</v>
      </c>
      <c r="B126" s="32" t="s">
        <v>204</v>
      </c>
      <c r="C126" s="49" t="s">
        <v>205</v>
      </c>
      <c r="D126" s="53" t="s">
        <v>11</v>
      </c>
      <c r="E126" s="52">
        <v>317</v>
      </c>
      <c r="F126" s="37"/>
      <c r="G126" s="37">
        <f t="shared" ref="G126:G137" si="7">ROUND(E126*F126,2)</f>
        <v>0</v>
      </c>
    </row>
    <row r="127" spans="1:7" ht="26.25" x14ac:dyDescent="0.25">
      <c r="A127" s="35">
        <v>100</v>
      </c>
      <c r="B127" s="32" t="s">
        <v>206</v>
      </c>
      <c r="C127" s="49" t="s">
        <v>207</v>
      </c>
      <c r="D127" s="53" t="s">
        <v>11</v>
      </c>
      <c r="E127" s="52">
        <v>235</v>
      </c>
      <c r="F127" s="37"/>
      <c r="G127" s="37">
        <f t="shared" si="7"/>
        <v>0</v>
      </c>
    </row>
    <row r="128" spans="1:7" ht="227.25" customHeight="1" x14ac:dyDescent="0.25">
      <c r="A128" s="35">
        <v>101</v>
      </c>
      <c r="B128" s="32" t="s">
        <v>208</v>
      </c>
      <c r="C128" s="49" t="s">
        <v>1313</v>
      </c>
      <c r="D128" s="53" t="s">
        <v>11</v>
      </c>
      <c r="E128" s="52">
        <v>172</v>
      </c>
      <c r="F128" s="37"/>
      <c r="G128" s="37">
        <f t="shared" si="7"/>
        <v>0</v>
      </c>
    </row>
    <row r="129" spans="1:7" ht="26.25" x14ac:dyDescent="0.25">
      <c r="A129" s="35">
        <v>102</v>
      </c>
      <c r="B129" s="39" t="s">
        <v>209</v>
      </c>
      <c r="C129" s="47" t="s">
        <v>210</v>
      </c>
      <c r="D129" s="54" t="s">
        <v>11</v>
      </c>
      <c r="E129" s="55">
        <v>556</v>
      </c>
      <c r="F129" s="42"/>
      <c r="G129" s="42">
        <f t="shared" si="7"/>
        <v>0</v>
      </c>
    </row>
    <row r="130" spans="1:7" ht="26.25" x14ac:dyDescent="0.25">
      <c r="A130" s="35">
        <v>103</v>
      </c>
      <c r="B130" s="39" t="s">
        <v>211</v>
      </c>
      <c r="C130" s="47" t="s">
        <v>212</v>
      </c>
      <c r="D130" s="54" t="s">
        <v>11</v>
      </c>
      <c r="E130" s="55">
        <v>35</v>
      </c>
      <c r="F130" s="42"/>
      <c r="G130" s="42">
        <f t="shared" si="7"/>
        <v>0</v>
      </c>
    </row>
    <row r="131" spans="1:7" ht="51.75" x14ac:dyDescent="0.25">
      <c r="A131" s="35">
        <v>104</v>
      </c>
      <c r="B131" s="39" t="s">
        <v>213</v>
      </c>
      <c r="C131" s="47" t="s">
        <v>214</v>
      </c>
      <c r="D131" s="54" t="s">
        <v>11</v>
      </c>
      <c r="E131" s="55">
        <v>7.3</v>
      </c>
      <c r="F131" s="42"/>
      <c r="G131" s="42">
        <f t="shared" si="7"/>
        <v>0</v>
      </c>
    </row>
    <row r="132" spans="1:7" ht="26.25" x14ac:dyDescent="0.25">
      <c r="A132" s="35">
        <v>105</v>
      </c>
      <c r="B132" s="39" t="s">
        <v>215</v>
      </c>
      <c r="C132" s="47" t="s">
        <v>1303</v>
      </c>
      <c r="D132" s="54" t="s">
        <v>11</v>
      </c>
      <c r="E132" s="55">
        <v>8</v>
      </c>
      <c r="F132" s="42"/>
      <c r="G132" s="42">
        <f t="shared" si="7"/>
        <v>0</v>
      </c>
    </row>
    <row r="133" spans="1:7" ht="26.25" x14ac:dyDescent="0.25">
      <c r="A133" s="35">
        <v>106</v>
      </c>
      <c r="B133" s="39" t="s">
        <v>216</v>
      </c>
      <c r="C133" s="47" t="s">
        <v>217</v>
      </c>
      <c r="D133" s="54" t="s">
        <v>11</v>
      </c>
      <c r="E133" s="55">
        <v>19</v>
      </c>
      <c r="F133" s="42"/>
      <c r="G133" s="42">
        <f t="shared" si="7"/>
        <v>0</v>
      </c>
    </row>
    <row r="134" spans="1:7" ht="26.25" x14ac:dyDescent="0.25">
      <c r="A134" s="35">
        <v>107</v>
      </c>
      <c r="B134" s="39" t="s">
        <v>218</v>
      </c>
      <c r="C134" s="47" t="s">
        <v>219</v>
      </c>
      <c r="D134" s="54" t="s">
        <v>11</v>
      </c>
      <c r="E134" s="55">
        <v>435</v>
      </c>
      <c r="F134" s="42"/>
      <c r="G134" s="42">
        <f t="shared" si="7"/>
        <v>0</v>
      </c>
    </row>
    <row r="135" spans="1:7" ht="26.25" x14ac:dyDescent="0.25">
      <c r="A135" s="35">
        <v>108</v>
      </c>
      <c r="B135" s="39" t="s">
        <v>220</v>
      </c>
      <c r="C135" s="39" t="s">
        <v>221</v>
      </c>
      <c r="D135" s="40" t="s">
        <v>11</v>
      </c>
      <c r="E135" s="41">
        <v>102</v>
      </c>
      <c r="F135" s="46"/>
      <c r="G135" s="46">
        <f t="shared" si="7"/>
        <v>0</v>
      </c>
    </row>
    <row r="136" spans="1:7" ht="15.75" customHeight="1" x14ac:dyDescent="0.25">
      <c r="A136" s="35">
        <v>109</v>
      </c>
      <c r="B136" s="39" t="s">
        <v>222</v>
      </c>
      <c r="C136" s="47" t="s">
        <v>223</v>
      </c>
      <c r="D136" s="40" t="s">
        <v>11</v>
      </c>
      <c r="E136" s="41">
        <v>1550</v>
      </c>
      <c r="F136" s="46"/>
      <c r="G136" s="46">
        <f t="shared" si="7"/>
        <v>0</v>
      </c>
    </row>
    <row r="137" spans="1:7" ht="15.75" customHeight="1" x14ac:dyDescent="0.25">
      <c r="A137" s="35">
        <v>110</v>
      </c>
      <c r="B137" s="32" t="s">
        <v>224</v>
      </c>
      <c r="C137" s="32" t="s">
        <v>225</v>
      </c>
      <c r="D137" s="33" t="s">
        <v>11</v>
      </c>
      <c r="E137" s="36">
        <v>1550</v>
      </c>
      <c r="F137" s="34"/>
      <c r="G137" s="34">
        <f t="shared" si="7"/>
        <v>0</v>
      </c>
    </row>
    <row r="138" spans="1:7" x14ac:dyDescent="0.25">
      <c r="A138" s="35"/>
      <c r="B138" s="32"/>
      <c r="C138" s="44" t="s">
        <v>226</v>
      </c>
      <c r="D138" s="33"/>
      <c r="E138" s="36"/>
      <c r="F138" s="34"/>
      <c r="G138" s="45">
        <f>SUM(G126:G137)</f>
        <v>0</v>
      </c>
    </row>
    <row r="139" spans="1:7" x14ac:dyDescent="0.25">
      <c r="A139" s="35"/>
      <c r="B139" s="32"/>
      <c r="C139" s="44" t="s">
        <v>227</v>
      </c>
      <c r="D139" s="33"/>
      <c r="E139" s="36"/>
      <c r="F139" s="34"/>
      <c r="G139" s="34"/>
    </row>
    <row r="140" spans="1:7" ht="26.25" x14ac:dyDescent="0.25">
      <c r="A140" s="35">
        <v>111</v>
      </c>
      <c r="B140" s="32" t="s">
        <v>228</v>
      </c>
      <c r="C140" s="49" t="s">
        <v>1304</v>
      </c>
      <c r="D140" s="53" t="s">
        <v>14</v>
      </c>
      <c r="E140" s="52">
        <v>142</v>
      </c>
      <c r="F140" s="37"/>
      <c r="G140" s="34">
        <f>ROUND(E140*F140,2)</f>
        <v>0</v>
      </c>
    </row>
    <row r="141" spans="1:7" ht="28.5" customHeight="1" x14ac:dyDescent="0.25">
      <c r="A141" s="35">
        <v>112</v>
      </c>
      <c r="B141" s="32" t="s">
        <v>229</v>
      </c>
      <c r="C141" s="49" t="s">
        <v>230</v>
      </c>
      <c r="D141" s="53" t="s">
        <v>14</v>
      </c>
      <c r="E141" s="52">
        <v>7</v>
      </c>
      <c r="F141" s="37"/>
      <c r="G141" s="34">
        <f>ROUND(E141*F141,2)</f>
        <v>0</v>
      </c>
    </row>
    <row r="142" spans="1:7" ht="16.5" customHeight="1" x14ac:dyDescent="0.25">
      <c r="A142" s="35">
        <v>113</v>
      </c>
      <c r="B142" s="32" t="s">
        <v>231</v>
      </c>
      <c r="C142" s="49" t="s">
        <v>232</v>
      </c>
      <c r="D142" s="53" t="s">
        <v>40</v>
      </c>
      <c r="E142" s="52">
        <v>7</v>
      </c>
      <c r="F142" s="37"/>
      <c r="G142" s="34">
        <f>ROUND(E142*F142,2)</f>
        <v>0</v>
      </c>
    </row>
    <row r="143" spans="1:7" x14ac:dyDescent="0.25">
      <c r="A143" s="35"/>
      <c r="B143" s="32"/>
      <c r="C143" s="49" t="s">
        <v>1228</v>
      </c>
      <c r="D143" s="53"/>
      <c r="E143" s="52"/>
      <c r="F143" s="37"/>
      <c r="G143" s="61"/>
    </row>
    <row r="144" spans="1:7" ht="25.5" x14ac:dyDescent="0.25">
      <c r="A144" s="35">
        <v>114</v>
      </c>
      <c r="B144" s="32"/>
      <c r="C144" s="20" t="s">
        <v>1229</v>
      </c>
      <c r="D144" s="54" t="s">
        <v>11</v>
      </c>
      <c r="E144" s="55">
        <v>165</v>
      </c>
      <c r="F144" s="42"/>
      <c r="G144" s="46">
        <f>ROUND(E144*F144,2)</f>
        <v>0</v>
      </c>
    </row>
    <row r="145" spans="1:7" ht="64.5" customHeight="1" x14ac:dyDescent="0.25">
      <c r="A145" s="35">
        <v>115</v>
      </c>
      <c r="B145" s="32" t="s">
        <v>233</v>
      </c>
      <c r="C145" s="21" t="s">
        <v>1333</v>
      </c>
      <c r="D145" s="53" t="s">
        <v>11</v>
      </c>
      <c r="E145" s="52">
        <v>155</v>
      </c>
      <c r="F145" s="37"/>
      <c r="G145" s="34">
        <f>ROUND(E145*F145,2)</f>
        <v>0</v>
      </c>
    </row>
    <row r="146" spans="1:7" ht="128.25" x14ac:dyDescent="0.25">
      <c r="A146" s="35">
        <v>116</v>
      </c>
      <c r="B146" s="32" t="s">
        <v>234</v>
      </c>
      <c r="C146" s="21" t="s">
        <v>1224</v>
      </c>
      <c r="D146" s="53" t="s">
        <v>11</v>
      </c>
      <c r="E146" s="52">
        <v>155</v>
      </c>
      <c r="F146" s="37"/>
      <c r="G146" s="34">
        <f>ROUND(E146*F146,2)</f>
        <v>0</v>
      </c>
    </row>
    <row r="147" spans="1:7" ht="27.75" customHeight="1" x14ac:dyDescent="0.25">
      <c r="A147" s="35">
        <v>117</v>
      </c>
      <c r="B147" s="32"/>
      <c r="C147" s="39" t="s">
        <v>237</v>
      </c>
      <c r="D147" s="40" t="s">
        <v>40</v>
      </c>
      <c r="E147" s="48">
        <v>1</v>
      </c>
      <c r="F147" s="46"/>
      <c r="G147" s="46">
        <f>ROUND(E147*F147,2)</f>
        <v>0</v>
      </c>
    </row>
    <row r="148" spans="1:7" ht="26.25" x14ac:dyDescent="0.25">
      <c r="A148" s="35">
        <v>118</v>
      </c>
      <c r="B148" s="32"/>
      <c r="C148" s="39" t="s">
        <v>236</v>
      </c>
      <c r="D148" s="40" t="s">
        <v>11</v>
      </c>
      <c r="E148" s="41">
        <v>1.5</v>
      </c>
      <c r="F148" s="46"/>
      <c r="G148" s="46">
        <f>ROUND(E148*F148,2)</f>
        <v>0</v>
      </c>
    </row>
    <row r="149" spans="1:7" x14ac:dyDescent="0.25">
      <c r="A149" s="62"/>
      <c r="B149" s="32"/>
      <c r="C149" s="49" t="s">
        <v>1227</v>
      </c>
      <c r="D149" s="53"/>
      <c r="E149" s="52"/>
      <c r="F149" s="37"/>
      <c r="G149" s="37"/>
    </row>
    <row r="150" spans="1:7" ht="26.25" x14ac:dyDescent="0.25">
      <c r="A150" s="35">
        <v>119</v>
      </c>
      <c r="B150" s="39" t="s">
        <v>235</v>
      </c>
      <c r="C150" s="20" t="s">
        <v>1229</v>
      </c>
      <c r="D150" s="54" t="s">
        <v>11</v>
      </c>
      <c r="E150" s="55">
        <v>690</v>
      </c>
      <c r="F150" s="42"/>
      <c r="G150" s="42">
        <f t="shared" ref="G150:G158" si="8">ROUND(E150*F150,2)</f>
        <v>0</v>
      </c>
    </row>
    <row r="151" spans="1:7" ht="53.25" customHeight="1" x14ac:dyDescent="0.25">
      <c r="A151" s="35">
        <v>120</v>
      </c>
      <c r="B151" s="39"/>
      <c r="C151" s="49" t="s">
        <v>1334</v>
      </c>
      <c r="D151" s="53" t="s">
        <v>11</v>
      </c>
      <c r="E151" s="52">
        <v>650</v>
      </c>
      <c r="F151" s="37"/>
      <c r="G151" s="37">
        <f>ROUND(E151*F151,2)</f>
        <v>0</v>
      </c>
    </row>
    <row r="152" spans="1:7" ht="111.75" customHeight="1" x14ac:dyDescent="0.25">
      <c r="A152" s="35">
        <v>121</v>
      </c>
      <c r="B152" s="39"/>
      <c r="C152" s="21" t="s">
        <v>1224</v>
      </c>
      <c r="D152" s="53" t="s">
        <v>11</v>
      </c>
      <c r="E152" s="52">
        <v>650</v>
      </c>
      <c r="F152" s="37"/>
      <c r="G152" s="37">
        <f>ROUND(E152*F152,2)</f>
        <v>0</v>
      </c>
    </row>
    <row r="153" spans="1:7" ht="26.25" x14ac:dyDescent="0.25">
      <c r="A153" s="35">
        <v>122</v>
      </c>
      <c r="B153" s="39" t="s">
        <v>238</v>
      </c>
      <c r="C153" s="47" t="s">
        <v>239</v>
      </c>
      <c r="D153" s="54" t="s">
        <v>40</v>
      </c>
      <c r="E153" s="56">
        <v>12</v>
      </c>
      <c r="F153" s="42"/>
      <c r="G153" s="42">
        <f t="shared" si="8"/>
        <v>0</v>
      </c>
    </row>
    <row r="154" spans="1:7" x14ac:dyDescent="0.25">
      <c r="A154" s="35"/>
      <c r="B154" s="39"/>
      <c r="C154" s="47" t="s">
        <v>1233</v>
      </c>
      <c r="D154" s="54"/>
      <c r="E154" s="55"/>
      <c r="F154" s="42"/>
      <c r="G154" s="42"/>
    </row>
    <row r="155" spans="1:7" s="5" customFormat="1" ht="26.25" x14ac:dyDescent="0.25">
      <c r="A155" s="63">
        <v>123</v>
      </c>
      <c r="B155" s="47" t="s">
        <v>240</v>
      </c>
      <c r="C155" s="20" t="s">
        <v>1225</v>
      </c>
      <c r="D155" s="54" t="s">
        <v>11</v>
      </c>
      <c r="E155" s="55">
        <v>565</v>
      </c>
      <c r="F155" s="42"/>
      <c r="G155" s="42">
        <f t="shared" si="8"/>
        <v>0</v>
      </c>
    </row>
    <row r="156" spans="1:7" ht="51.75" x14ac:dyDescent="0.25">
      <c r="A156" s="63">
        <v>124</v>
      </c>
      <c r="B156" s="47" t="s">
        <v>240</v>
      </c>
      <c r="C156" s="22" t="s">
        <v>1335</v>
      </c>
      <c r="D156" s="54" t="s">
        <v>11</v>
      </c>
      <c r="E156" s="55">
        <v>565</v>
      </c>
      <c r="F156" s="42"/>
      <c r="G156" s="42">
        <f t="shared" si="8"/>
        <v>0</v>
      </c>
    </row>
    <row r="157" spans="1:7" ht="26.25" x14ac:dyDescent="0.25">
      <c r="A157" s="63">
        <v>125</v>
      </c>
      <c r="B157" s="47"/>
      <c r="C157" s="22" t="s">
        <v>1226</v>
      </c>
      <c r="D157" s="23" t="s">
        <v>11</v>
      </c>
      <c r="E157" s="24">
        <v>200</v>
      </c>
      <c r="F157" s="25"/>
      <c r="G157" s="25">
        <f t="shared" si="8"/>
        <v>0</v>
      </c>
    </row>
    <row r="158" spans="1:7" ht="51.75" x14ac:dyDescent="0.25">
      <c r="A158" s="63">
        <v>126</v>
      </c>
      <c r="B158" s="47"/>
      <c r="C158" s="21" t="s">
        <v>1336</v>
      </c>
      <c r="D158" s="23" t="s">
        <v>11</v>
      </c>
      <c r="E158" s="24">
        <v>200</v>
      </c>
      <c r="F158" s="25"/>
      <c r="G158" s="25">
        <f t="shared" si="8"/>
        <v>0</v>
      </c>
    </row>
    <row r="159" spans="1:7" ht="127.5" customHeight="1" x14ac:dyDescent="0.25">
      <c r="A159" s="63">
        <v>127</v>
      </c>
      <c r="B159" s="39"/>
      <c r="C159" s="21" t="s">
        <v>1224</v>
      </c>
      <c r="D159" s="53" t="s">
        <v>11</v>
      </c>
      <c r="E159" s="52">
        <v>765</v>
      </c>
      <c r="F159" s="37"/>
      <c r="G159" s="37">
        <f>ROUND(E159*F159,2)</f>
        <v>0</v>
      </c>
    </row>
    <row r="160" spans="1:7" x14ac:dyDescent="0.25">
      <c r="A160" s="63"/>
      <c r="B160" s="39"/>
      <c r="C160" s="22" t="s">
        <v>1230</v>
      </c>
      <c r="D160" s="23"/>
      <c r="E160" s="24"/>
      <c r="F160" s="25"/>
      <c r="G160" s="25"/>
    </row>
    <row r="161" spans="1:7" x14ac:dyDescent="0.25">
      <c r="A161" s="63">
        <v>128</v>
      </c>
      <c r="B161" s="39"/>
      <c r="C161" s="22" t="s">
        <v>1231</v>
      </c>
      <c r="D161" s="23" t="s">
        <v>11</v>
      </c>
      <c r="E161" s="24">
        <v>105</v>
      </c>
      <c r="F161" s="25"/>
      <c r="G161" s="25">
        <f t="shared" ref="G161:G166" si="9">ROUND(E161*F161,2)</f>
        <v>0</v>
      </c>
    </row>
    <row r="162" spans="1:7" ht="52.5" customHeight="1" x14ac:dyDescent="0.25">
      <c r="A162" s="63">
        <v>129</v>
      </c>
      <c r="B162" s="39"/>
      <c r="C162" s="22" t="s">
        <v>1337</v>
      </c>
      <c r="D162" s="23" t="s">
        <v>11</v>
      </c>
      <c r="E162" s="24">
        <v>105</v>
      </c>
      <c r="F162" s="25"/>
      <c r="G162" s="25">
        <f t="shared" si="9"/>
        <v>0</v>
      </c>
    </row>
    <row r="163" spans="1:7" ht="26.25" x14ac:dyDescent="0.25">
      <c r="A163" s="63">
        <v>130</v>
      </c>
      <c r="B163" s="39"/>
      <c r="C163" s="22" t="s">
        <v>1305</v>
      </c>
      <c r="D163" s="23" t="s">
        <v>11</v>
      </c>
      <c r="E163" s="24">
        <v>105</v>
      </c>
      <c r="F163" s="25"/>
      <c r="G163" s="25">
        <f t="shared" si="9"/>
        <v>0</v>
      </c>
    </row>
    <row r="164" spans="1:7" x14ac:dyDescent="0.25">
      <c r="A164" s="63">
        <v>131</v>
      </c>
      <c r="B164" s="39"/>
      <c r="C164" s="22" t="s">
        <v>1232</v>
      </c>
      <c r="D164" s="23" t="s">
        <v>11</v>
      </c>
      <c r="E164" s="24">
        <v>105</v>
      </c>
      <c r="F164" s="25"/>
      <c r="G164" s="25">
        <f t="shared" si="9"/>
        <v>0</v>
      </c>
    </row>
    <row r="165" spans="1:7" ht="127.5" customHeight="1" x14ac:dyDescent="0.25">
      <c r="A165" s="63">
        <v>132</v>
      </c>
      <c r="B165" s="39"/>
      <c r="C165" s="21" t="s">
        <v>1224</v>
      </c>
      <c r="D165" s="53" t="s">
        <v>11</v>
      </c>
      <c r="E165" s="52">
        <v>105</v>
      </c>
      <c r="F165" s="37"/>
      <c r="G165" s="37">
        <f t="shared" si="9"/>
        <v>0</v>
      </c>
    </row>
    <row r="166" spans="1:7" ht="29.25" customHeight="1" x14ac:dyDescent="0.25">
      <c r="A166" s="63">
        <v>133</v>
      </c>
      <c r="B166" s="39"/>
      <c r="C166" s="22" t="s">
        <v>1237</v>
      </c>
      <c r="D166" s="23" t="s">
        <v>11</v>
      </c>
      <c r="E166" s="24">
        <v>105</v>
      </c>
      <c r="F166" s="25"/>
      <c r="G166" s="25">
        <f t="shared" si="9"/>
        <v>0</v>
      </c>
    </row>
    <row r="167" spans="1:7" x14ac:dyDescent="0.25">
      <c r="A167" s="35"/>
      <c r="B167" s="32"/>
      <c r="C167" s="44" t="s">
        <v>241</v>
      </c>
      <c r="D167" s="33"/>
      <c r="E167" s="36"/>
      <c r="F167" s="34"/>
      <c r="G167" s="45">
        <f>SUM(G140:G166)</f>
        <v>0</v>
      </c>
    </row>
    <row r="168" spans="1:7" x14ac:dyDescent="0.25">
      <c r="A168" s="35"/>
      <c r="B168" s="32"/>
      <c r="C168" s="32" t="s">
        <v>242</v>
      </c>
      <c r="D168" s="33"/>
      <c r="E168" s="36"/>
      <c r="F168" s="34"/>
      <c r="G168" s="34"/>
    </row>
    <row r="169" spans="1:7" ht="27.75" customHeight="1" x14ac:dyDescent="0.25">
      <c r="A169" s="35">
        <v>134</v>
      </c>
      <c r="B169" s="32" t="s">
        <v>243</v>
      </c>
      <c r="C169" s="32" t="s">
        <v>244</v>
      </c>
      <c r="D169" s="33" t="s">
        <v>40</v>
      </c>
      <c r="E169" s="50">
        <v>12</v>
      </c>
      <c r="F169" s="34"/>
      <c r="G169" s="34">
        <f t="shared" ref="G169:G178" si="10">ROUND(E169*F169,2)</f>
        <v>0</v>
      </c>
    </row>
    <row r="170" spans="1:7" ht="26.25" customHeight="1" x14ac:dyDescent="0.25">
      <c r="A170" s="35">
        <v>135</v>
      </c>
      <c r="B170" s="39" t="s">
        <v>245</v>
      </c>
      <c r="C170" s="39" t="s">
        <v>246</v>
      </c>
      <c r="D170" s="40" t="s">
        <v>40</v>
      </c>
      <c r="E170" s="48">
        <v>9</v>
      </c>
      <c r="F170" s="46"/>
      <c r="G170" s="46">
        <f t="shared" si="10"/>
        <v>0</v>
      </c>
    </row>
    <row r="171" spans="1:7" ht="26.25" x14ac:dyDescent="0.25">
      <c r="A171" s="35">
        <v>136</v>
      </c>
      <c r="B171" s="39" t="s">
        <v>247</v>
      </c>
      <c r="C171" s="39" t="s">
        <v>248</v>
      </c>
      <c r="D171" s="40" t="s">
        <v>40</v>
      </c>
      <c r="E171" s="48">
        <v>7</v>
      </c>
      <c r="F171" s="46"/>
      <c r="G171" s="46">
        <f t="shared" si="10"/>
        <v>0</v>
      </c>
    </row>
    <row r="172" spans="1:7" ht="25.5" customHeight="1" x14ac:dyDescent="0.25">
      <c r="A172" s="35">
        <v>137</v>
      </c>
      <c r="B172" s="39" t="s">
        <v>249</v>
      </c>
      <c r="C172" s="39" t="s">
        <v>250</v>
      </c>
      <c r="D172" s="40" t="s">
        <v>40</v>
      </c>
      <c r="E172" s="48">
        <v>19</v>
      </c>
      <c r="F172" s="46"/>
      <c r="G172" s="46">
        <f t="shared" si="10"/>
        <v>0</v>
      </c>
    </row>
    <row r="173" spans="1:7" ht="26.25" x14ac:dyDescent="0.25">
      <c r="A173" s="35">
        <v>138</v>
      </c>
      <c r="B173" s="39" t="s">
        <v>251</v>
      </c>
      <c r="C173" s="39" t="s">
        <v>252</v>
      </c>
      <c r="D173" s="40" t="s">
        <v>40</v>
      </c>
      <c r="E173" s="48">
        <v>5</v>
      </c>
      <c r="F173" s="46"/>
      <c r="G173" s="46">
        <f t="shared" si="10"/>
        <v>0</v>
      </c>
    </row>
    <row r="174" spans="1:7" ht="26.25" x14ac:dyDescent="0.25">
      <c r="A174" s="35">
        <v>139</v>
      </c>
      <c r="B174" s="39" t="s">
        <v>253</v>
      </c>
      <c r="C174" s="39" t="s">
        <v>254</v>
      </c>
      <c r="D174" s="40" t="s">
        <v>40</v>
      </c>
      <c r="E174" s="48">
        <v>9</v>
      </c>
      <c r="F174" s="46"/>
      <c r="G174" s="46">
        <f t="shared" si="10"/>
        <v>0</v>
      </c>
    </row>
    <row r="175" spans="1:7" ht="26.25" x14ac:dyDescent="0.25">
      <c r="A175" s="35">
        <v>140</v>
      </c>
      <c r="B175" s="39" t="s">
        <v>255</v>
      </c>
      <c r="C175" s="39" t="s">
        <v>256</v>
      </c>
      <c r="D175" s="40" t="s">
        <v>40</v>
      </c>
      <c r="E175" s="48">
        <v>10</v>
      </c>
      <c r="F175" s="46"/>
      <c r="G175" s="46">
        <f t="shared" si="10"/>
        <v>0</v>
      </c>
    </row>
    <row r="176" spans="1:7" ht="26.25" x14ac:dyDescent="0.25">
      <c r="A176" s="35">
        <v>141</v>
      </c>
      <c r="B176" s="39" t="s">
        <v>257</v>
      </c>
      <c r="C176" s="47" t="s">
        <v>258</v>
      </c>
      <c r="D176" s="40" t="s">
        <v>40</v>
      </c>
      <c r="E176" s="48">
        <v>2</v>
      </c>
      <c r="F176" s="46"/>
      <c r="G176" s="46">
        <f t="shared" si="10"/>
        <v>0</v>
      </c>
    </row>
    <row r="177" spans="1:7" ht="26.25" x14ac:dyDescent="0.25">
      <c r="A177" s="35">
        <v>142</v>
      </c>
      <c r="B177" s="39" t="s">
        <v>259</v>
      </c>
      <c r="C177" s="39" t="s">
        <v>260</v>
      </c>
      <c r="D177" s="40" t="s">
        <v>40</v>
      </c>
      <c r="E177" s="48">
        <v>2</v>
      </c>
      <c r="F177" s="46"/>
      <c r="G177" s="46">
        <f t="shared" si="10"/>
        <v>0</v>
      </c>
    </row>
    <row r="178" spans="1:7" ht="26.25" x14ac:dyDescent="0.25">
      <c r="A178" s="35">
        <v>143</v>
      </c>
      <c r="B178" s="32" t="s">
        <v>261</v>
      </c>
      <c r="C178" s="32" t="s">
        <v>262</v>
      </c>
      <c r="D178" s="33" t="s">
        <v>14</v>
      </c>
      <c r="E178" s="36">
        <v>415</v>
      </c>
      <c r="F178" s="34"/>
      <c r="G178" s="34">
        <f t="shared" si="10"/>
        <v>0</v>
      </c>
    </row>
    <row r="179" spans="1:7" x14ac:dyDescent="0.25">
      <c r="A179" s="35"/>
      <c r="B179" s="32"/>
      <c r="C179" s="44" t="s">
        <v>263</v>
      </c>
      <c r="D179" s="33"/>
      <c r="E179" s="36"/>
      <c r="F179" s="34"/>
      <c r="G179" s="45">
        <f>SUM(G169:G178)</f>
        <v>0</v>
      </c>
    </row>
    <row r="180" spans="1:7" x14ac:dyDescent="0.25">
      <c r="A180" s="35"/>
      <c r="B180" s="32"/>
      <c r="C180" s="32" t="s">
        <v>264</v>
      </c>
      <c r="D180" s="33"/>
      <c r="E180" s="36"/>
      <c r="F180" s="34"/>
      <c r="G180" s="34"/>
    </row>
    <row r="181" spans="1:7" ht="26.25" x14ac:dyDescent="0.25">
      <c r="A181" s="35">
        <v>144</v>
      </c>
      <c r="B181" s="32" t="s">
        <v>265</v>
      </c>
      <c r="C181" s="32" t="s">
        <v>266</v>
      </c>
      <c r="D181" s="33" t="s">
        <v>40</v>
      </c>
      <c r="E181" s="60">
        <v>10</v>
      </c>
      <c r="F181" s="37"/>
      <c r="G181" s="37">
        <f t="shared" ref="G181:G187" si="11">ROUND(E181*F181,2)</f>
        <v>0</v>
      </c>
    </row>
    <row r="182" spans="1:7" ht="26.25" x14ac:dyDescent="0.25">
      <c r="A182" s="35">
        <v>145</v>
      </c>
      <c r="B182" s="39" t="s">
        <v>267</v>
      </c>
      <c r="C182" s="39" t="s">
        <v>1310</v>
      </c>
      <c r="D182" s="40" t="s">
        <v>40</v>
      </c>
      <c r="E182" s="56">
        <v>10</v>
      </c>
      <c r="F182" s="42"/>
      <c r="G182" s="42">
        <f t="shared" si="11"/>
        <v>0</v>
      </c>
    </row>
    <row r="183" spans="1:7" ht="26.25" x14ac:dyDescent="0.25">
      <c r="A183" s="35">
        <v>146</v>
      </c>
      <c r="B183" s="39" t="s">
        <v>268</v>
      </c>
      <c r="C183" s="39" t="s">
        <v>1309</v>
      </c>
      <c r="D183" s="40" t="s">
        <v>11</v>
      </c>
      <c r="E183" s="55">
        <v>165.5</v>
      </c>
      <c r="F183" s="42"/>
      <c r="G183" s="42">
        <f t="shared" si="11"/>
        <v>0</v>
      </c>
    </row>
    <row r="184" spans="1:7" ht="26.25" x14ac:dyDescent="0.25">
      <c r="A184" s="35">
        <v>147</v>
      </c>
      <c r="B184" s="39" t="s">
        <v>269</v>
      </c>
      <c r="C184" s="39" t="s">
        <v>1308</v>
      </c>
      <c r="D184" s="40" t="s">
        <v>11</v>
      </c>
      <c r="E184" s="55">
        <v>105.7</v>
      </c>
      <c r="F184" s="42"/>
      <c r="G184" s="42">
        <f t="shared" si="11"/>
        <v>0</v>
      </c>
    </row>
    <row r="185" spans="1:7" ht="26.25" x14ac:dyDescent="0.25">
      <c r="A185" s="35">
        <v>148</v>
      </c>
      <c r="B185" s="39" t="s">
        <v>270</v>
      </c>
      <c r="C185" s="39" t="s">
        <v>271</v>
      </c>
      <c r="D185" s="40" t="s">
        <v>11</v>
      </c>
      <c r="E185" s="55">
        <v>54.7</v>
      </c>
      <c r="F185" s="42"/>
      <c r="G185" s="42">
        <f t="shared" si="11"/>
        <v>0</v>
      </c>
    </row>
    <row r="186" spans="1:7" ht="26.25" x14ac:dyDescent="0.25">
      <c r="A186" s="35">
        <v>149</v>
      </c>
      <c r="B186" s="39" t="s">
        <v>272</v>
      </c>
      <c r="C186" s="39" t="s">
        <v>1307</v>
      </c>
      <c r="D186" s="40" t="s">
        <v>11</v>
      </c>
      <c r="E186" s="55">
        <v>81.77</v>
      </c>
      <c r="F186" s="42"/>
      <c r="G186" s="42">
        <f t="shared" si="11"/>
        <v>0</v>
      </c>
    </row>
    <row r="187" spans="1:7" ht="26.25" x14ac:dyDescent="0.25">
      <c r="A187" s="35">
        <v>150</v>
      </c>
      <c r="B187" s="39" t="s">
        <v>273</v>
      </c>
      <c r="C187" s="39" t="s">
        <v>1306</v>
      </c>
      <c r="D187" s="40" t="s">
        <v>11</v>
      </c>
      <c r="E187" s="55">
        <v>0.54</v>
      </c>
      <c r="F187" s="42"/>
      <c r="G187" s="42">
        <f t="shared" si="11"/>
        <v>0</v>
      </c>
    </row>
    <row r="188" spans="1:7" ht="26.25" x14ac:dyDescent="0.25">
      <c r="A188" s="35">
        <v>151</v>
      </c>
      <c r="B188" s="39" t="s">
        <v>274</v>
      </c>
      <c r="C188" s="39" t="s">
        <v>275</v>
      </c>
      <c r="D188" s="40" t="s">
        <v>40</v>
      </c>
      <c r="E188" s="56">
        <v>4</v>
      </c>
      <c r="F188" s="42"/>
      <c r="G188" s="42">
        <f>ROUND(E188*F188,2)</f>
        <v>0</v>
      </c>
    </row>
    <row r="189" spans="1:7" ht="15.75" customHeight="1" x14ac:dyDescent="0.25">
      <c r="A189" s="35">
        <v>152</v>
      </c>
      <c r="B189" s="39" t="s">
        <v>276</v>
      </c>
      <c r="C189" s="39" t="s">
        <v>277</v>
      </c>
      <c r="D189" s="40" t="s">
        <v>14</v>
      </c>
      <c r="E189" s="41">
        <v>75.5</v>
      </c>
      <c r="F189" s="46"/>
      <c r="G189" s="46">
        <f>ROUND(E189*F189,2)</f>
        <v>0</v>
      </c>
    </row>
    <row r="190" spans="1:7" ht="26.25" x14ac:dyDescent="0.25">
      <c r="A190" s="35">
        <v>153</v>
      </c>
      <c r="B190" s="39" t="s">
        <v>278</v>
      </c>
      <c r="C190" s="39" t="s">
        <v>1311</v>
      </c>
      <c r="D190" s="40" t="s">
        <v>14</v>
      </c>
      <c r="E190" s="41">
        <v>330</v>
      </c>
      <c r="F190" s="46"/>
      <c r="G190" s="46">
        <f>ROUND(E190*F190,2)</f>
        <v>0</v>
      </c>
    </row>
    <row r="191" spans="1:7" ht="39" x14ac:dyDescent="0.25">
      <c r="A191" s="35">
        <v>154</v>
      </c>
      <c r="B191" s="39" t="s">
        <v>279</v>
      </c>
      <c r="C191" s="39" t="s">
        <v>195</v>
      </c>
      <c r="D191" s="40" t="s">
        <v>14</v>
      </c>
      <c r="E191" s="41">
        <v>365</v>
      </c>
      <c r="F191" s="46"/>
      <c r="G191" s="46">
        <f>ROUND(E191*F191,2)</f>
        <v>0</v>
      </c>
    </row>
    <row r="192" spans="1:7" x14ac:dyDescent="0.25">
      <c r="A192" s="35"/>
      <c r="B192" s="32"/>
      <c r="C192" s="64" t="s">
        <v>280</v>
      </c>
      <c r="D192" s="33"/>
      <c r="E192" s="36"/>
      <c r="F192" s="34"/>
      <c r="G192" s="45">
        <f>SUM(G181:G191)</f>
        <v>0</v>
      </c>
    </row>
    <row r="193" spans="1:7" x14ac:dyDescent="0.25">
      <c r="A193" s="35"/>
      <c r="B193" s="32"/>
      <c r="C193" s="32" t="s">
        <v>281</v>
      </c>
      <c r="D193" s="33"/>
      <c r="E193" s="36"/>
      <c r="F193" s="34"/>
      <c r="G193" s="34"/>
    </row>
    <row r="194" spans="1:7" ht="26.25" x14ac:dyDescent="0.25">
      <c r="A194" s="35">
        <v>155</v>
      </c>
      <c r="B194" s="32" t="s">
        <v>282</v>
      </c>
      <c r="C194" s="32" t="s">
        <v>283</v>
      </c>
      <c r="D194" s="33" t="s">
        <v>40</v>
      </c>
      <c r="E194" s="50">
        <v>7</v>
      </c>
      <c r="F194" s="34"/>
      <c r="G194" s="34">
        <f>ROUND(E194*F194,2)</f>
        <v>0</v>
      </c>
    </row>
    <row r="195" spans="1:7" ht="26.25" x14ac:dyDescent="0.25">
      <c r="A195" s="35">
        <v>156</v>
      </c>
      <c r="B195" s="32" t="s">
        <v>284</v>
      </c>
      <c r="C195" s="32" t="s">
        <v>285</v>
      </c>
      <c r="D195" s="33" t="s">
        <v>40</v>
      </c>
      <c r="E195" s="50">
        <v>2</v>
      </c>
      <c r="F195" s="34"/>
      <c r="G195" s="34">
        <f>ROUND(E195*F195,2)</f>
        <v>0</v>
      </c>
    </row>
    <row r="196" spans="1:7" x14ac:dyDescent="0.25">
      <c r="A196" s="35"/>
      <c r="B196" s="32"/>
      <c r="C196" s="44" t="s">
        <v>286</v>
      </c>
      <c r="D196" s="33"/>
      <c r="E196" s="36"/>
      <c r="F196" s="34"/>
      <c r="G196" s="45">
        <f>SUM(G194:G195)</f>
        <v>0</v>
      </c>
    </row>
    <row r="197" spans="1:7" x14ac:dyDescent="0.25">
      <c r="A197" s="35"/>
      <c r="B197" s="32"/>
      <c r="C197" s="32" t="s">
        <v>287</v>
      </c>
      <c r="D197" s="33"/>
      <c r="E197" s="36"/>
      <c r="F197" s="34"/>
      <c r="G197" s="34"/>
    </row>
    <row r="198" spans="1:7" ht="26.25" x14ac:dyDescent="0.25">
      <c r="A198" s="35">
        <v>157</v>
      </c>
      <c r="B198" s="32" t="s">
        <v>288</v>
      </c>
      <c r="C198" s="32" t="s">
        <v>289</v>
      </c>
      <c r="D198" s="33" t="s">
        <v>40</v>
      </c>
      <c r="E198" s="50">
        <v>7</v>
      </c>
      <c r="F198" s="34"/>
      <c r="G198" s="34">
        <f>F198*E198</f>
        <v>0</v>
      </c>
    </row>
    <row r="199" spans="1:7" ht="26.25" x14ac:dyDescent="0.25">
      <c r="A199" s="35">
        <v>158</v>
      </c>
      <c r="B199" s="32" t="s">
        <v>290</v>
      </c>
      <c r="C199" s="32" t="s">
        <v>291</v>
      </c>
      <c r="D199" s="33" t="s">
        <v>40</v>
      </c>
      <c r="E199" s="50">
        <v>2</v>
      </c>
      <c r="F199" s="34"/>
      <c r="G199" s="34">
        <f>F199*E199</f>
        <v>0</v>
      </c>
    </row>
    <row r="200" spans="1:7" ht="26.25" x14ac:dyDescent="0.25">
      <c r="A200" s="35">
        <v>159</v>
      </c>
      <c r="B200" s="32" t="s">
        <v>292</v>
      </c>
      <c r="C200" s="32" t="s">
        <v>293</v>
      </c>
      <c r="D200" s="33" t="s">
        <v>40</v>
      </c>
      <c r="E200" s="50">
        <v>29</v>
      </c>
      <c r="F200" s="34"/>
      <c r="G200" s="34">
        <f>F200*E200</f>
        <v>0</v>
      </c>
    </row>
    <row r="201" spans="1:7" ht="26.25" x14ac:dyDescent="0.25">
      <c r="A201" s="35">
        <v>160</v>
      </c>
      <c r="B201" s="32" t="s">
        <v>294</v>
      </c>
      <c r="C201" s="32" t="s">
        <v>295</v>
      </c>
      <c r="D201" s="33" t="s">
        <v>40</v>
      </c>
      <c r="E201" s="50">
        <v>5</v>
      </c>
      <c r="F201" s="34"/>
      <c r="G201" s="34">
        <f>F201*E201</f>
        <v>0</v>
      </c>
    </row>
    <row r="202" spans="1:7" x14ac:dyDescent="0.25">
      <c r="A202" s="35"/>
      <c r="B202" s="32"/>
      <c r="C202" s="44" t="s">
        <v>296</v>
      </c>
      <c r="D202" s="33"/>
      <c r="E202" s="36"/>
      <c r="F202" s="34"/>
      <c r="G202" s="45">
        <f>SUM(G198:G201)</f>
        <v>0</v>
      </c>
    </row>
    <row r="203" spans="1:7" x14ac:dyDescent="0.25">
      <c r="A203" s="35"/>
      <c r="B203" s="32"/>
      <c r="C203" s="32" t="s">
        <v>297</v>
      </c>
      <c r="D203" s="33"/>
      <c r="E203" s="36"/>
      <c r="F203" s="34"/>
      <c r="G203" s="34"/>
    </row>
    <row r="204" spans="1:7" ht="26.25" x14ac:dyDescent="0.25">
      <c r="A204" s="35">
        <v>161</v>
      </c>
      <c r="B204" s="32" t="s">
        <v>298</v>
      </c>
      <c r="C204" s="32" t="s">
        <v>299</v>
      </c>
      <c r="D204" s="33" t="s">
        <v>14</v>
      </c>
      <c r="E204" s="36">
        <v>40</v>
      </c>
      <c r="F204" s="37"/>
      <c r="G204" s="34">
        <f>ROUND(E204*F204,2)</f>
        <v>0</v>
      </c>
    </row>
    <row r="205" spans="1:7" ht="26.25" x14ac:dyDescent="0.25">
      <c r="A205" s="38">
        <v>162</v>
      </c>
      <c r="B205" s="39" t="s">
        <v>300</v>
      </c>
      <c r="C205" s="39" t="s">
        <v>301</v>
      </c>
      <c r="D205" s="40" t="s">
        <v>14</v>
      </c>
      <c r="E205" s="41">
        <v>22</v>
      </c>
      <c r="F205" s="46"/>
      <c r="G205" s="46">
        <f>ROUND(E205*F205,2)</f>
        <v>0</v>
      </c>
    </row>
    <row r="206" spans="1:7" ht="26.25" x14ac:dyDescent="0.25">
      <c r="A206" s="35">
        <v>163</v>
      </c>
      <c r="B206" s="32" t="s">
        <v>302</v>
      </c>
      <c r="C206" s="32" t="s">
        <v>303</v>
      </c>
      <c r="D206" s="33" t="s">
        <v>11</v>
      </c>
      <c r="E206" s="36">
        <v>48</v>
      </c>
      <c r="F206" s="34"/>
      <c r="G206" s="34">
        <f>ROUND(E206*F206,2)</f>
        <v>0</v>
      </c>
    </row>
    <row r="207" spans="1:7" x14ac:dyDescent="0.25">
      <c r="A207" s="35"/>
      <c r="B207" s="32"/>
      <c r="C207" s="44" t="s">
        <v>304</v>
      </c>
      <c r="D207" s="33"/>
      <c r="E207" s="36"/>
      <c r="F207" s="34"/>
      <c r="G207" s="45">
        <f>SUM(G204:G206)</f>
        <v>0</v>
      </c>
    </row>
    <row r="208" spans="1:7" x14ac:dyDescent="0.25">
      <c r="A208" s="35"/>
      <c r="B208" s="32"/>
      <c r="C208" s="32" t="s">
        <v>305</v>
      </c>
      <c r="D208" s="33"/>
      <c r="E208" s="36"/>
      <c r="F208" s="34"/>
      <c r="G208" s="34"/>
    </row>
    <row r="209" spans="1:8" ht="26.25" x14ac:dyDescent="0.25">
      <c r="A209" s="35">
        <v>164</v>
      </c>
      <c r="B209" s="32" t="s">
        <v>306</v>
      </c>
      <c r="C209" s="32" t="s">
        <v>307</v>
      </c>
      <c r="D209" s="33" t="s">
        <v>40</v>
      </c>
      <c r="E209" s="50">
        <v>1</v>
      </c>
      <c r="F209" s="34"/>
      <c r="G209" s="34">
        <f t="shared" ref="G209:G214" si="12">ROUND(E209*F209,2)</f>
        <v>0</v>
      </c>
    </row>
    <row r="210" spans="1:8" ht="26.25" x14ac:dyDescent="0.25">
      <c r="A210" s="38">
        <v>165</v>
      </c>
      <c r="B210" s="39" t="s">
        <v>308</v>
      </c>
      <c r="C210" s="39" t="s">
        <v>309</v>
      </c>
      <c r="D210" s="40" t="s">
        <v>40</v>
      </c>
      <c r="E210" s="48">
        <v>1</v>
      </c>
      <c r="F210" s="46"/>
      <c r="G210" s="46">
        <f t="shared" si="12"/>
        <v>0</v>
      </c>
    </row>
    <row r="211" spans="1:8" ht="26.25" x14ac:dyDescent="0.25">
      <c r="A211" s="35">
        <v>166</v>
      </c>
      <c r="B211" s="39" t="s">
        <v>310</v>
      </c>
      <c r="C211" s="47" t="s">
        <v>1223</v>
      </c>
      <c r="D211" s="54" t="s">
        <v>40</v>
      </c>
      <c r="E211" s="56">
        <v>24</v>
      </c>
      <c r="F211" s="42"/>
      <c r="G211" s="42">
        <f t="shared" si="12"/>
        <v>0</v>
      </c>
    </row>
    <row r="212" spans="1:8" ht="90" x14ac:dyDescent="0.25">
      <c r="A212" s="38">
        <v>167</v>
      </c>
      <c r="B212" s="39" t="s">
        <v>311</v>
      </c>
      <c r="C212" s="39" t="s">
        <v>1339</v>
      </c>
      <c r="D212" s="40" t="s">
        <v>40</v>
      </c>
      <c r="E212" s="48">
        <v>252</v>
      </c>
      <c r="F212" s="42"/>
      <c r="G212" s="42">
        <f t="shared" si="12"/>
        <v>0</v>
      </c>
    </row>
    <row r="213" spans="1:8" ht="179.25" customHeight="1" x14ac:dyDescent="0.25">
      <c r="A213" s="35">
        <v>168</v>
      </c>
      <c r="B213" s="39" t="s">
        <v>312</v>
      </c>
      <c r="C213" s="47" t="s">
        <v>1286</v>
      </c>
      <c r="D213" s="54" t="s">
        <v>40</v>
      </c>
      <c r="E213" s="56">
        <v>214</v>
      </c>
      <c r="F213" s="42"/>
      <c r="G213" s="42">
        <f t="shared" si="12"/>
        <v>0</v>
      </c>
    </row>
    <row r="214" spans="1:8" ht="101.25" customHeight="1" x14ac:dyDescent="0.25">
      <c r="A214" s="38">
        <v>169</v>
      </c>
      <c r="B214" s="39" t="s">
        <v>313</v>
      </c>
      <c r="C214" s="65" t="s">
        <v>314</v>
      </c>
      <c r="D214" s="54" t="s">
        <v>40</v>
      </c>
      <c r="E214" s="66">
        <v>55</v>
      </c>
      <c r="F214" s="42"/>
      <c r="G214" s="42">
        <f t="shared" si="12"/>
        <v>0</v>
      </c>
      <c r="H214" s="3"/>
    </row>
    <row r="215" spans="1:8" ht="252.75" customHeight="1" x14ac:dyDescent="0.25">
      <c r="A215" s="35">
        <v>170</v>
      </c>
      <c r="B215" s="32" t="s">
        <v>315</v>
      </c>
      <c r="C215" s="49" t="s">
        <v>1314</v>
      </c>
      <c r="D215" s="53" t="s">
        <v>40</v>
      </c>
      <c r="E215" s="60">
        <v>1</v>
      </c>
      <c r="F215" s="37"/>
      <c r="G215" s="37">
        <f>F215*E215</f>
        <v>0</v>
      </c>
    </row>
    <row r="216" spans="1:8" ht="15" customHeight="1" x14ac:dyDescent="0.25">
      <c r="A216" s="38">
        <v>171</v>
      </c>
      <c r="B216" s="39" t="s">
        <v>316</v>
      </c>
      <c r="C216" s="47" t="s">
        <v>317</v>
      </c>
      <c r="D216" s="54" t="s">
        <v>40</v>
      </c>
      <c r="E216" s="56">
        <v>70</v>
      </c>
      <c r="F216" s="42"/>
      <c r="G216" s="42">
        <f t="shared" ref="G216:G237" si="13">ROUND(E216*F216,2)</f>
        <v>0</v>
      </c>
    </row>
    <row r="217" spans="1:8" ht="26.25" x14ac:dyDescent="0.25">
      <c r="A217" s="35">
        <v>172</v>
      </c>
      <c r="B217" s="39" t="s">
        <v>318</v>
      </c>
      <c r="C217" s="47" t="s">
        <v>319</v>
      </c>
      <c r="D217" s="54" t="s">
        <v>40</v>
      </c>
      <c r="E217" s="56">
        <v>30</v>
      </c>
      <c r="F217" s="42"/>
      <c r="G217" s="42">
        <f t="shared" si="13"/>
        <v>0</v>
      </c>
    </row>
    <row r="218" spans="1:8" ht="26.25" x14ac:dyDescent="0.25">
      <c r="A218" s="38">
        <v>173</v>
      </c>
      <c r="B218" s="39" t="s">
        <v>320</v>
      </c>
      <c r="C218" s="47" t="s">
        <v>321</v>
      </c>
      <c r="D218" s="54" t="s">
        <v>40</v>
      </c>
      <c r="E218" s="56">
        <v>29</v>
      </c>
      <c r="F218" s="42"/>
      <c r="G218" s="42">
        <f t="shared" si="13"/>
        <v>0</v>
      </c>
    </row>
    <row r="219" spans="1:8" ht="26.25" x14ac:dyDescent="0.25">
      <c r="A219" s="35">
        <v>174</v>
      </c>
      <c r="B219" s="39" t="s">
        <v>322</v>
      </c>
      <c r="C219" s="47" t="s">
        <v>323</v>
      </c>
      <c r="D219" s="54" t="s">
        <v>40</v>
      </c>
      <c r="E219" s="56">
        <v>35</v>
      </c>
      <c r="F219" s="42"/>
      <c r="G219" s="42">
        <f t="shared" si="13"/>
        <v>0</v>
      </c>
    </row>
    <row r="220" spans="1:8" ht="26.25" x14ac:dyDescent="0.25">
      <c r="A220" s="38">
        <v>175</v>
      </c>
      <c r="B220" s="39" t="s">
        <v>324</v>
      </c>
      <c r="C220" s="47" t="s">
        <v>325</v>
      </c>
      <c r="D220" s="54" t="s">
        <v>40</v>
      </c>
      <c r="E220" s="56">
        <v>1</v>
      </c>
      <c r="F220" s="42"/>
      <c r="G220" s="42">
        <f t="shared" si="13"/>
        <v>0</v>
      </c>
    </row>
    <row r="221" spans="1:8" ht="26.25" x14ac:dyDescent="0.25">
      <c r="A221" s="35">
        <v>176</v>
      </c>
      <c r="B221" s="39" t="s">
        <v>326</v>
      </c>
      <c r="C221" s="47" t="s">
        <v>327</v>
      </c>
      <c r="D221" s="54" t="s">
        <v>40</v>
      </c>
      <c r="E221" s="56">
        <v>1</v>
      </c>
      <c r="F221" s="42"/>
      <c r="G221" s="42">
        <f t="shared" si="13"/>
        <v>0</v>
      </c>
    </row>
    <row r="222" spans="1:8" ht="15" customHeight="1" x14ac:dyDescent="0.25">
      <c r="A222" s="38">
        <v>177</v>
      </c>
      <c r="B222" s="39" t="s">
        <v>328</v>
      </c>
      <c r="C222" s="47" t="s">
        <v>329</v>
      </c>
      <c r="D222" s="54" t="s">
        <v>40</v>
      </c>
      <c r="E222" s="56">
        <v>5</v>
      </c>
      <c r="F222" s="42"/>
      <c r="G222" s="42">
        <f t="shared" si="13"/>
        <v>0</v>
      </c>
    </row>
    <row r="223" spans="1:8" ht="15" customHeight="1" x14ac:dyDescent="0.25">
      <c r="A223" s="35">
        <v>178</v>
      </c>
      <c r="B223" s="39" t="s">
        <v>330</v>
      </c>
      <c r="C223" s="47" t="s">
        <v>331</v>
      </c>
      <c r="D223" s="54" t="s">
        <v>40</v>
      </c>
      <c r="E223" s="56">
        <v>1</v>
      </c>
      <c r="F223" s="42"/>
      <c r="G223" s="42">
        <f t="shared" si="13"/>
        <v>0</v>
      </c>
    </row>
    <row r="224" spans="1:8" ht="15" customHeight="1" x14ac:dyDescent="0.25">
      <c r="A224" s="38">
        <v>179</v>
      </c>
      <c r="B224" s="39" t="s">
        <v>332</v>
      </c>
      <c r="C224" s="47" t="s">
        <v>333</v>
      </c>
      <c r="D224" s="54" t="s">
        <v>40</v>
      </c>
      <c r="E224" s="56">
        <v>14</v>
      </c>
      <c r="F224" s="42"/>
      <c r="G224" s="42">
        <f t="shared" si="13"/>
        <v>0</v>
      </c>
    </row>
    <row r="225" spans="1:7" ht="15" customHeight="1" x14ac:dyDescent="0.25">
      <c r="A225" s="35">
        <v>180</v>
      </c>
      <c r="B225" s="39" t="s">
        <v>334</v>
      </c>
      <c r="C225" s="47" t="s">
        <v>335</v>
      </c>
      <c r="D225" s="54" t="s">
        <v>40</v>
      </c>
      <c r="E225" s="56">
        <v>1</v>
      </c>
      <c r="F225" s="42"/>
      <c r="G225" s="42">
        <f t="shared" si="13"/>
        <v>0</v>
      </c>
    </row>
    <row r="226" spans="1:7" ht="26.25" x14ac:dyDescent="0.25">
      <c r="A226" s="38">
        <v>181</v>
      </c>
      <c r="B226" s="39" t="s">
        <v>336</v>
      </c>
      <c r="C226" s="47" t="s">
        <v>337</v>
      </c>
      <c r="D226" s="54" t="s">
        <v>40</v>
      </c>
      <c r="E226" s="56">
        <v>1</v>
      </c>
      <c r="F226" s="42"/>
      <c r="G226" s="42">
        <f t="shared" si="13"/>
        <v>0</v>
      </c>
    </row>
    <row r="227" spans="1:7" ht="26.25" x14ac:dyDescent="0.25">
      <c r="A227" s="35">
        <v>182</v>
      </c>
      <c r="B227" s="39" t="s">
        <v>338</v>
      </c>
      <c r="C227" s="47" t="s">
        <v>339</v>
      </c>
      <c r="D227" s="54" t="s">
        <v>40</v>
      </c>
      <c r="E227" s="56">
        <v>1</v>
      </c>
      <c r="F227" s="42"/>
      <c r="G227" s="42">
        <f t="shared" si="13"/>
        <v>0</v>
      </c>
    </row>
    <row r="228" spans="1:7" ht="15" customHeight="1" x14ac:dyDescent="0.25">
      <c r="A228" s="38">
        <v>183</v>
      </c>
      <c r="B228" s="39" t="s">
        <v>340</v>
      </c>
      <c r="C228" s="47" t="s">
        <v>341</v>
      </c>
      <c r="D228" s="54" t="s">
        <v>40</v>
      </c>
      <c r="E228" s="56">
        <v>2</v>
      </c>
      <c r="F228" s="42"/>
      <c r="G228" s="42">
        <f t="shared" si="13"/>
        <v>0</v>
      </c>
    </row>
    <row r="229" spans="1:7" ht="15" customHeight="1" x14ac:dyDescent="0.25">
      <c r="A229" s="35">
        <v>184</v>
      </c>
      <c r="B229" s="39" t="s">
        <v>342</v>
      </c>
      <c r="C229" s="47" t="s">
        <v>343</v>
      </c>
      <c r="D229" s="54" t="s">
        <v>40</v>
      </c>
      <c r="E229" s="56">
        <v>13</v>
      </c>
      <c r="F229" s="42"/>
      <c r="G229" s="42">
        <f t="shared" si="13"/>
        <v>0</v>
      </c>
    </row>
    <row r="230" spans="1:7" ht="15" customHeight="1" x14ac:dyDescent="0.25">
      <c r="A230" s="38">
        <v>185</v>
      </c>
      <c r="B230" s="39" t="s">
        <v>344</v>
      </c>
      <c r="C230" s="47" t="s">
        <v>345</v>
      </c>
      <c r="D230" s="54" t="s">
        <v>40</v>
      </c>
      <c r="E230" s="56">
        <v>27</v>
      </c>
      <c r="F230" s="42"/>
      <c r="G230" s="42">
        <f t="shared" si="13"/>
        <v>0</v>
      </c>
    </row>
    <row r="231" spans="1:7" ht="15" customHeight="1" x14ac:dyDescent="0.25">
      <c r="A231" s="35">
        <v>186</v>
      </c>
      <c r="B231" s="39" t="s">
        <v>346</v>
      </c>
      <c r="C231" s="47" t="s">
        <v>347</v>
      </c>
      <c r="D231" s="54" t="s">
        <v>40</v>
      </c>
      <c r="E231" s="56">
        <v>2</v>
      </c>
      <c r="F231" s="42"/>
      <c r="G231" s="42">
        <f t="shared" si="13"/>
        <v>0</v>
      </c>
    </row>
    <row r="232" spans="1:7" ht="26.25" x14ac:dyDescent="0.25">
      <c r="A232" s="38">
        <v>187</v>
      </c>
      <c r="B232" s="39" t="s">
        <v>348</v>
      </c>
      <c r="C232" s="47" t="s">
        <v>349</v>
      </c>
      <c r="D232" s="54" t="s">
        <v>11</v>
      </c>
      <c r="E232" s="55">
        <v>9</v>
      </c>
      <c r="F232" s="42"/>
      <c r="G232" s="42">
        <f t="shared" si="13"/>
        <v>0</v>
      </c>
    </row>
    <row r="233" spans="1:7" ht="26.25" x14ac:dyDescent="0.25">
      <c r="A233" s="35">
        <v>188</v>
      </c>
      <c r="B233" s="39" t="s">
        <v>350</v>
      </c>
      <c r="C233" s="47" t="s">
        <v>351</v>
      </c>
      <c r="D233" s="54" t="s">
        <v>40</v>
      </c>
      <c r="E233" s="56">
        <v>12</v>
      </c>
      <c r="F233" s="42"/>
      <c r="G233" s="42">
        <f t="shared" si="13"/>
        <v>0</v>
      </c>
    </row>
    <row r="234" spans="1:7" ht="15" customHeight="1" x14ac:dyDescent="0.25">
      <c r="A234" s="38">
        <v>189</v>
      </c>
      <c r="B234" s="39" t="s">
        <v>352</v>
      </c>
      <c r="C234" s="47" t="s">
        <v>353</v>
      </c>
      <c r="D234" s="54" t="s">
        <v>40</v>
      </c>
      <c r="E234" s="56">
        <v>13</v>
      </c>
      <c r="F234" s="42"/>
      <c r="G234" s="42">
        <f t="shared" si="13"/>
        <v>0</v>
      </c>
    </row>
    <row r="235" spans="1:7" ht="15" customHeight="1" x14ac:dyDescent="0.25">
      <c r="A235" s="35">
        <v>190</v>
      </c>
      <c r="B235" s="39" t="s">
        <v>354</v>
      </c>
      <c r="C235" s="47" t="s">
        <v>355</v>
      </c>
      <c r="D235" s="54" t="s">
        <v>40</v>
      </c>
      <c r="E235" s="56">
        <v>13</v>
      </c>
      <c r="F235" s="42"/>
      <c r="G235" s="42">
        <f t="shared" si="13"/>
        <v>0</v>
      </c>
    </row>
    <row r="236" spans="1:7" ht="26.25" x14ac:dyDescent="0.25">
      <c r="A236" s="38">
        <v>191</v>
      </c>
      <c r="B236" s="39" t="s">
        <v>356</v>
      </c>
      <c r="C236" s="47" t="s">
        <v>357</v>
      </c>
      <c r="D236" s="54" t="s">
        <v>40</v>
      </c>
      <c r="E236" s="56">
        <v>2</v>
      </c>
      <c r="F236" s="42"/>
      <c r="G236" s="42">
        <f t="shared" si="13"/>
        <v>0</v>
      </c>
    </row>
    <row r="237" spans="1:7" ht="26.25" x14ac:dyDescent="0.25">
      <c r="A237" s="35">
        <v>192</v>
      </c>
      <c r="B237" s="39" t="s">
        <v>358</v>
      </c>
      <c r="C237" s="47" t="s">
        <v>359</v>
      </c>
      <c r="D237" s="54" t="s">
        <v>11</v>
      </c>
      <c r="E237" s="55">
        <v>125</v>
      </c>
      <c r="F237" s="42"/>
      <c r="G237" s="42">
        <f t="shared" si="13"/>
        <v>0</v>
      </c>
    </row>
    <row r="238" spans="1:7" ht="28.5" customHeight="1" x14ac:dyDescent="0.25">
      <c r="A238" s="38">
        <v>193</v>
      </c>
      <c r="B238" s="39" t="s">
        <v>360</v>
      </c>
      <c r="C238" s="47" t="s">
        <v>361</v>
      </c>
      <c r="D238" s="54" t="s">
        <v>11</v>
      </c>
      <c r="E238" s="55">
        <v>19</v>
      </c>
      <c r="F238" s="42"/>
      <c r="G238" s="42">
        <f>F238*E238</f>
        <v>0</v>
      </c>
    </row>
    <row r="239" spans="1:7" ht="26.25" customHeight="1" x14ac:dyDescent="0.25">
      <c r="A239" s="35">
        <v>194</v>
      </c>
      <c r="B239" s="39" t="s">
        <v>362</v>
      </c>
      <c r="C239" s="47" t="s">
        <v>363</v>
      </c>
      <c r="D239" s="54" t="s">
        <v>11</v>
      </c>
      <c r="E239" s="55">
        <v>5.5</v>
      </c>
      <c r="F239" s="42"/>
      <c r="G239" s="42">
        <f>F239*E239</f>
        <v>0</v>
      </c>
    </row>
    <row r="240" spans="1:7" ht="51" x14ac:dyDescent="0.25">
      <c r="A240" s="38">
        <v>195</v>
      </c>
      <c r="B240" s="32" t="s">
        <v>364</v>
      </c>
      <c r="C240" s="65" t="s">
        <v>365</v>
      </c>
      <c r="D240" s="53" t="s">
        <v>366</v>
      </c>
      <c r="E240" s="67">
        <v>897</v>
      </c>
      <c r="F240" s="37"/>
      <c r="G240" s="37">
        <f>ROUND(E240*F240,2)</f>
        <v>0</v>
      </c>
    </row>
    <row r="241" spans="1:7" x14ac:dyDescent="0.25">
      <c r="A241" s="35"/>
      <c r="B241" s="32"/>
      <c r="C241" s="44" t="s">
        <v>367</v>
      </c>
      <c r="D241" s="33"/>
      <c r="E241" s="36"/>
      <c r="F241" s="34"/>
      <c r="G241" s="45">
        <f>SUM(G209:G240)</f>
        <v>0</v>
      </c>
    </row>
    <row r="242" spans="1:7" x14ac:dyDescent="0.25">
      <c r="A242" s="35"/>
      <c r="B242" s="32"/>
      <c r="C242" s="44" t="s">
        <v>368</v>
      </c>
      <c r="D242" s="33"/>
      <c r="E242" s="36"/>
      <c r="F242" s="34"/>
      <c r="G242" s="45">
        <f>SUM(G241+G207+G202+G196+G192+G179+G167+G138+G124+G99+G92+G80+G56+G53+G46+G34+G29+G17)</f>
        <v>0</v>
      </c>
    </row>
    <row r="243" spans="1:7" x14ac:dyDescent="0.25">
      <c r="A243" s="35"/>
      <c r="B243" s="32"/>
      <c r="C243" s="32" t="s">
        <v>369</v>
      </c>
      <c r="D243" s="33"/>
      <c r="E243" s="36"/>
      <c r="F243" s="34"/>
      <c r="G243" s="34"/>
    </row>
    <row r="244" spans="1:7" ht="15" customHeight="1" x14ac:dyDescent="0.25">
      <c r="A244" s="35">
        <v>1</v>
      </c>
      <c r="B244" s="32" t="s">
        <v>370</v>
      </c>
      <c r="C244" s="32" t="s">
        <v>371</v>
      </c>
      <c r="D244" s="33" t="s">
        <v>14</v>
      </c>
      <c r="E244" s="50">
        <v>50</v>
      </c>
      <c r="F244" s="34"/>
      <c r="G244" s="34">
        <f t="shared" ref="G244:G266" si="14">ROUND(E244*F244,2)</f>
        <v>0</v>
      </c>
    </row>
    <row r="245" spans="1:7" ht="15" customHeight="1" x14ac:dyDescent="0.25">
      <c r="A245" s="38">
        <v>2</v>
      </c>
      <c r="B245" s="39" t="s">
        <v>372</v>
      </c>
      <c r="C245" s="39" t="s">
        <v>373</v>
      </c>
      <c r="D245" s="40" t="s">
        <v>14</v>
      </c>
      <c r="E245" s="48">
        <v>50</v>
      </c>
      <c r="F245" s="46"/>
      <c r="G245" s="46">
        <f t="shared" si="14"/>
        <v>0</v>
      </c>
    </row>
    <row r="246" spans="1:7" ht="26.25" customHeight="1" x14ac:dyDescent="0.25">
      <c r="A246" s="35">
        <v>3</v>
      </c>
      <c r="B246" s="39" t="s">
        <v>374</v>
      </c>
      <c r="C246" s="39" t="s">
        <v>375</v>
      </c>
      <c r="D246" s="40" t="s">
        <v>14</v>
      </c>
      <c r="E246" s="48">
        <v>50</v>
      </c>
      <c r="F246" s="46"/>
      <c r="G246" s="46">
        <f t="shared" si="14"/>
        <v>0</v>
      </c>
    </row>
    <row r="247" spans="1:7" ht="15" customHeight="1" x14ac:dyDescent="0.25">
      <c r="A247" s="38">
        <v>4</v>
      </c>
      <c r="B247" s="39" t="s">
        <v>376</v>
      </c>
      <c r="C247" s="39" t="s">
        <v>377</v>
      </c>
      <c r="D247" s="40" t="s">
        <v>14</v>
      </c>
      <c r="E247" s="48">
        <v>70</v>
      </c>
      <c r="F247" s="46"/>
      <c r="G247" s="46">
        <f t="shared" si="14"/>
        <v>0</v>
      </c>
    </row>
    <row r="248" spans="1:7" ht="15" customHeight="1" x14ac:dyDescent="0.25">
      <c r="A248" s="35">
        <v>5</v>
      </c>
      <c r="B248" s="39" t="s">
        <v>378</v>
      </c>
      <c r="C248" s="39" t="s">
        <v>379</v>
      </c>
      <c r="D248" s="40" t="s">
        <v>14</v>
      </c>
      <c r="E248" s="48">
        <v>65</v>
      </c>
      <c r="F248" s="46"/>
      <c r="G248" s="46">
        <f t="shared" si="14"/>
        <v>0</v>
      </c>
    </row>
    <row r="249" spans="1:7" ht="15" customHeight="1" x14ac:dyDescent="0.25">
      <c r="A249" s="38">
        <v>6</v>
      </c>
      <c r="B249" s="39" t="s">
        <v>380</v>
      </c>
      <c r="C249" s="39" t="s">
        <v>381</v>
      </c>
      <c r="D249" s="40" t="s">
        <v>14</v>
      </c>
      <c r="E249" s="48">
        <v>65</v>
      </c>
      <c r="F249" s="46"/>
      <c r="G249" s="46">
        <f t="shared" si="14"/>
        <v>0</v>
      </c>
    </row>
    <row r="250" spans="1:7" ht="15" customHeight="1" x14ac:dyDescent="0.25">
      <c r="A250" s="35">
        <v>7</v>
      </c>
      <c r="B250" s="39" t="s">
        <v>382</v>
      </c>
      <c r="C250" s="39" t="s">
        <v>383</v>
      </c>
      <c r="D250" s="40" t="s">
        <v>40</v>
      </c>
      <c r="E250" s="48">
        <v>20</v>
      </c>
      <c r="F250" s="46"/>
      <c r="G250" s="46">
        <f t="shared" si="14"/>
        <v>0</v>
      </c>
    </row>
    <row r="251" spans="1:7" ht="15" customHeight="1" x14ac:dyDescent="0.25">
      <c r="A251" s="38">
        <v>8</v>
      </c>
      <c r="B251" s="39" t="s">
        <v>384</v>
      </c>
      <c r="C251" s="39" t="s">
        <v>385</v>
      </c>
      <c r="D251" s="40" t="s">
        <v>40</v>
      </c>
      <c r="E251" s="48">
        <v>4</v>
      </c>
      <c r="F251" s="46"/>
      <c r="G251" s="46">
        <f t="shared" si="14"/>
        <v>0</v>
      </c>
    </row>
    <row r="252" spans="1:7" ht="15" customHeight="1" x14ac:dyDescent="0.25">
      <c r="A252" s="35">
        <v>9</v>
      </c>
      <c r="B252" s="39" t="s">
        <v>386</v>
      </c>
      <c r="C252" s="39" t="s">
        <v>387</v>
      </c>
      <c r="D252" s="40" t="s">
        <v>40</v>
      </c>
      <c r="E252" s="48">
        <v>5</v>
      </c>
      <c r="F252" s="46"/>
      <c r="G252" s="46">
        <f t="shared" si="14"/>
        <v>0</v>
      </c>
    </row>
    <row r="253" spans="1:7" ht="15" customHeight="1" x14ac:dyDescent="0.25">
      <c r="A253" s="38">
        <v>10</v>
      </c>
      <c r="B253" s="39" t="s">
        <v>388</v>
      </c>
      <c r="C253" s="39" t="s">
        <v>389</v>
      </c>
      <c r="D253" s="40" t="s">
        <v>40</v>
      </c>
      <c r="E253" s="48">
        <v>1</v>
      </c>
      <c r="F253" s="46"/>
      <c r="G253" s="46">
        <f t="shared" si="14"/>
        <v>0</v>
      </c>
    </row>
    <row r="254" spans="1:7" ht="26.25" x14ac:dyDescent="0.25">
      <c r="A254" s="35">
        <v>11</v>
      </c>
      <c r="B254" s="39" t="s">
        <v>390</v>
      </c>
      <c r="C254" s="39" t="s">
        <v>391</v>
      </c>
      <c r="D254" s="40" t="s">
        <v>40</v>
      </c>
      <c r="E254" s="48">
        <v>1</v>
      </c>
      <c r="F254" s="46"/>
      <c r="G254" s="46">
        <f t="shared" si="14"/>
        <v>0</v>
      </c>
    </row>
    <row r="255" spans="1:7" ht="26.25" customHeight="1" x14ac:dyDescent="0.25">
      <c r="A255" s="38">
        <v>12</v>
      </c>
      <c r="B255" s="39" t="s">
        <v>392</v>
      </c>
      <c r="C255" s="39" t="s">
        <v>393</v>
      </c>
      <c r="D255" s="40" t="s">
        <v>40</v>
      </c>
      <c r="E255" s="48">
        <v>10</v>
      </c>
      <c r="F255" s="46"/>
      <c r="G255" s="46">
        <f t="shared" si="14"/>
        <v>0</v>
      </c>
    </row>
    <row r="256" spans="1:7" ht="26.25" customHeight="1" x14ac:dyDescent="0.25">
      <c r="A256" s="35">
        <v>13</v>
      </c>
      <c r="B256" s="39" t="s">
        <v>394</v>
      </c>
      <c r="C256" s="39" t="s">
        <v>395</v>
      </c>
      <c r="D256" s="40" t="s">
        <v>40</v>
      </c>
      <c r="E256" s="48">
        <v>20</v>
      </c>
      <c r="F256" s="46"/>
      <c r="G256" s="46">
        <f t="shared" si="14"/>
        <v>0</v>
      </c>
    </row>
    <row r="257" spans="1:7" ht="27" customHeight="1" x14ac:dyDescent="0.25">
      <c r="A257" s="38">
        <v>14</v>
      </c>
      <c r="B257" s="39" t="s">
        <v>396</v>
      </c>
      <c r="C257" s="39" t="s">
        <v>397</v>
      </c>
      <c r="D257" s="40" t="s">
        <v>40</v>
      </c>
      <c r="E257" s="48">
        <v>35</v>
      </c>
      <c r="F257" s="46"/>
      <c r="G257" s="46">
        <f t="shared" si="14"/>
        <v>0</v>
      </c>
    </row>
    <row r="258" spans="1:7" ht="26.25" x14ac:dyDescent="0.25">
      <c r="A258" s="35">
        <v>15</v>
      </c>
      <c r="B258" s="39" t="s">
        <v>398</v>
      </c>
      <c r="C258" s="39" t="s">
        <v>399</v>
      </c>
      <c r="D258" s="40" t="s">
        <v>40</v>
      </c>
      <c r="E258" s="48">
        <v>21</v>
      </c>
      <c r="F258" s="46"/>
      <c r="G258" s="46">
        <f t="shared" si="14"/>
        <v>0</v>
      </c>
    </row>
    <row r="259" spans="1:7" ht="15" customHeight="1" x14ac:dyDescent="0.25">
      <c r="A259" s="38">
        <v>16</v>
      </c>
      <c r="B259" s="39" t="s">
        <v>400</v>
      </c>
      <c r="C259" s="39" t="s">
        <v>401</v>
      </c>
      <c r="D259" s="40" t="s">
        <v>40</v>
      </c>
      <c r="E259" s="48">
        <v>2</v>
      </c>
      <c r="F259" s="46"/>
      <c r="G259" s="46">
        <f t="shared" si="14"/>
        <v>0</v>
      </c>
    </row>
    <row r="260" spans="1:7" ht="15" customHeight="1" x14ac:dyDescent="0.25">
      <c r="A260" s="35">
        <v>17</v>
      </c>
      <c r="B260" s="39" t="s">
        <v>402</v>
      </c>
      <c r="C260" s="39" t="s">
        <v>403</v>
      </c>
      <c r="D260" s="40" t="s">
        <v>14</v>
      </c>
      <c r="E260" s="48">
        <v>50</v>
      </c>
      <c r="F260" s="46"/>
      <c r="G260" s="46">
        <f t="shared" si="14"/>
        <v>0</v>
      </c>
    </row>
    <row r="261" spans="1:7" ht="26.25" x14ac:dyDescent="0.25">
      <c r="A261" s="38">
        <v>18</v>
      </c>
      <c r="B261" s="39" t="s">
        <v>404</v>
      </c>
      <c r="C261" s="39" t="s">
        <v>405</v>
      </c>
      <c r="D261" s="40" t="s">
        <v>40</v>
      </c>
      <c r="E261" s="48">
        <v>5</v>
      </c>
      <c r="F261" s="46"/>
      <c r="G261" s="46">
        <f t="shared" si="14"/>
        <v>0</v>
      </c>
    </row>
    <row r="262" spans="1:7" ht="15" customHeight="1" x14ac:dyDescent="0.25">
      <c r="A262" s="35">
        <v>19</v>
      </c>
      <c r="B262" s="39" t="s">
        <v>406</v>
      </c>
      <c r="C262" s="39" t="s">
        <v>407</v>
      </c>
      <c r="D262" s="40" t="s">
        <v>14</v>
      </c>
      <c r="E262" s="48">
        <v>250</v>
      </c>
      <c r="F262" s="46"/>
      <c r="G262" s="46">
        <f t="shared" si="14"/>
        <v>0</v>
      </c>
    </row>
    <row r="263" spans="1:7" ht="15" customHeight="1" x14ac:dyDescent="0.25">
      <c r="A263" s="38">
        <v>20</v>
      </c>
      <c r="B263" s="39" t="s">
        <v>408</v>
      </c>
      <c r="C263" s="39" t="s">
        <v>409</v>
      </c>
      <c r="D263" s="40" t="s">
        <v>14</v>
      </c>
      <c r="E263" s="48">
        <v>70</v>
      </c>
      <c r="F263" s="46"/>
      <c r="G263" s="46">
        <f t="shared" si="14"/>
        <v>0</v>
      </c>
    </row>
    <row r="264" spans="1:7" ht="15" customHeight="1" x14ac:dyDescent="0.25">
      <c r="A264" s="35">
        <v>21</v>
      </c>
      <c r="B264" s="39" t="s">
        <v>410</v>
      </c>
      <c r="C264" s="39" t="s">
        <v>411</v>
      </c>
      <c r="D264" s="40" t="s">
        <v>14</v>
      </c>
      <c r="E264" s="48">
        <v>65</v>
      </c>
      <c r="F264" s="46"/>
      <c r="G264" s="46">
        <f t="shared" si="14"/>
        <v>0</v>
      </c>
    </row>
    <row r="265" spans="1:7" ht="15" customHeight="1" x14ac:dyDescent="0.25">
      <c r="A265" s="38">
        <v>22</v>
      </c>
      <c r="B265" s="39" t="s">
        <v>412</v>
      </c>
      <c r="C265" s="39" t="s">
        <v>413</v>
      </c>
      <c r="D265" s="40" t="s">
        <v>14</v>
      </c>
      <c r="E265" s="50">
        <v>65</v>
      </c>
      <c r="F265" s="46"/>
      <c r="G265" s="46">
        <f t="shared" si="14"/>
        <v>0</v>
      </c>
    </row>
    <row r="266" spans="1:7" ht="26.25" x14ac:dyDescent="0.25">
      <c r="A266" s="35">
        <v>23</v>
      </c>
      <c r="B266" s="39" t="s">
        <v>414</v>
      </c>
      <c r="C266" s="39" t="s">
        <v>415</v>
      </c>
      <c r="D266" s="40" t="s">
        <v>40</v>
      </c>
      <c r="E266" s="48">
        <v>1</v>
      </c>
      <c r="F266" s="46"/>
      <c r="G266" s="46">
        <f t="shared" si="14"/>
        <v>0</v>
      </c>
    </row>
    <row r="267" spans="1:7" x14ac:dyDescent="0.25">
      <c r="A267" s="35"/>
      <c r="B267" s="32"/>
      <c r="C267" s="44" t="s">
        <v>416</v>
      </c>
      <c r="D267" s="33"/>
      <c r="E267" s="50"/>
      <c r="F267" s="34"/>
      <c r="G267" s="45">
        <f>SUM(G244:G266)</f>
        <v>0</v>
      </c>
    </row>
    <row r="268" spans="1:7" x14ac:dyDescent="0.25">
      <c r="A268" s="35"/>
      <c r="B268" s="32"/>
      <c r="C268" s="32" t="s">
        <v>417</v>
      </c>
      <c r="D268" s="33"/>
      <c r="E268" s="50"/>
      <c r="F268" s="34"/>
      <c r="G268" s="34"/>
    </row>
    <row r="269" spans="1:7" ht="15" customHeight="1" x14ac:dyDescent="0.25">
      <c r="A269" s="35">
        <v>1</v>
      </c>
      <c r="B269" s="32" t="s">
        <v>418</v>
      </c>
      <c r="C269" s="32" t="s">
        <v>419</v>
      </c>
      <c r="D269" s="33" t="s">
        <v>40</v>
      </c>
      <c r="E269" s="50">
        <v>16</v>
      </c>
      <c r="F269" s="34"/>
      <c r="G269" s="34">
        <f t="shared" ref="G269:G281" si="15">ROUND(E269*F269,2)</f>
        <v>0</v>
      </c>
    </row>
    <row r="270" spans="1:7" ht="15" customHeight="1" x14ac:dyDescent="0.25">
      <c r="A270" s="38">
        <v>2</v>
      </c>
      <c r="B270" s="39" t="s">
        <v>420</v>
      </c>
      <c r="C270" s="39" t="s">
        <v>421</v>
      </c>
      <c r="D270" s="40" t="s">
        <v>40</v>
      </c>
      <c r="E270" s="48">
        <v>30</v>
      </c>
      <c r="F270" s="46"/>
      <c r="G270" s="46">
        <f t="shared" si="15"/>
        <v>0</v>
      </c>
    </row>
    <row r="271" spans="1:7" ht="15" customHeight="1" x14ac:dyDescent="0.25">
      <c r="A271" s="38">
        <v>3</v>
      </c>
      <c r="B271" s="39" t="s">
        <v>422</v>
      </c>
      <c r="C271" s="39" t="s">
        <v>423</v>
      </c>
      <c r="D271" s="40" t="s">
        <v>40</v>
      </c>
      <c r="E271" s="48">
        <v>6</v>
      </c>
      <c r="F271" s="46"/>
      <c r="G271" s="46">
        <f t="shared" si="15"/>
        <v>0</v>
      </c>
    </row>
    <row r="272" spans="1:7" ht="15" customHeight="1" x14ac:dyDescent="0.25">
      <c r="A272" s="38">
        <v>4</v>
      </c>
      <c r="B272" s="39" t="s">
        <v>424</v>
      </c>
      <c r="C272" s="39" t="s">
        <v>425</v>
      </c>
      <c r="D272" s="40" t="s">
        <v>14</v>
      </c>
      <c r="E272" s="48">
        <v>50</v>
      </c>
      <c r="F272" s="46"/>
      <c r="G272" s="46">
        <f t="shared" si="15"/>
        <v>0</v>
      </c>
    </row>
    <row r="273" spans="1:7" ht="27.75" customHeight="1" x14ac:dyDescent="0.25">
      <c r="A273" s="38">
        <v>5</v>
      </c>
      <c r="B273" s="39" t="s">
        <v>426</v>
      </c>
      <c r="C273" s="39" t="s">
        <v>427</v>
      </c>
      <c r="D273" s="40" t="s">
        <v>14</v>
      </c>
      <c r="E273" s="48">
        <v>100</v>
      </c>
      <c r="F273" s="46"/>
      <c r="G273" s="46">
        <f t="shared" si="15"/>
        <v>0</v>
      </c>
    </row>
    <row r="274" spans="1:7" ht="26.25" x14ac:dyDescent="0.25">
      <c r="A274" s="38">
        <v>6</v>
      </c>
      <c r="B274" s="39" t="s">
        <v>428</v>
      </c>
      <c r="C274" s="39" t="s">
        <v>429</v>
      </c>
      <c r="D274" s="40" t="s">
        <v>14</v>
      </c>
      <c r="E274" s="48">
        <v>120</v>
      </c>
      <c r="F274" s="46"/>
      <c r="G274" s="46">
        <f t="shared" si="15"/>
        <v>0</v>
      </c>
    </row>
    <row r="275" spans="1:7" ht="26.25" x14ac:dyDescent="0.25">
      <c r="A275" s="38">
        <v>7</v>
      </c>
      <c r="B275" s="39" t="s">
        <v>430</v>
      </c>
      <c r="C275" s="39" t="s">
        <v>431</v>
      </c>
      <c r="D275" s="40" t="s">
        <v>14</v>
      </c>
      <c r="E275" s="48">
        <v>20</v>
      </c>
      <c r="F275" s="46"/>
      <c r="G275" s="46">
        <f t="shared" si="15"/>
        <v>0</v>
      </c>
    </row>
    <row r="276" spans="1:7" ht="15" customHeight="1" x14ac:dyDescent="0.25">
      <c r="A276" s="38">
        <v>8</v>
      </c>
      <c r="B276" s="39" t="s">
        <v>432</v>
      </c>
      <c r="C276" s="39" t="s">
        <v>433</v>
      </c>
      <c r="D276" s="40" t="s">
        <v>40</v>
      </c>
      <c r="E276" s="48">
        <v>5</v>
      </c>
      <c r="F276" s="46"/>
      <c r="G276" s="46">
        <f t="shared" si="15"/>
        <v>0</v>
      </c>
    </row>
    <row r="277" spans="1:7" ht="26.25" x14ac:dyDescent="0.25">
      <c r="A277" s="38">
        <v>9</v>
      </c>
      <c r="B277" s="39" t="s">
        <v>434</v>
      </c>
      <c r="C277" s="39" t="s">
        <v>435</v>
      </c>
      <c r="D277" s="40" t="s">
        <v>40</v>
      </c>
      <c r="E277" s="48">
        <v>55</v>
      </c>
      <c r="F277" s="46"/>
      <c r="G277" s="46">
        <f t="shared" si="15"/>
        <v>0</v>
      </c>
    </row>
    <row r="278" spans="1:7" ht="15" customHeight="1" x14ac:dyDescent="0.25">
      <c r="A278" s="38">
        <v>10</v>
      </c>
      <c r="B278" s="39" t="s">
        <v>436</v>
      </c>
      <c r="C278" s="39" t="s">
        <v>437</v>
      </c>
      <c r="D278" s="40" t="s">
        <v>40</v>
      </c>
      <c r="E278" s="48">
        <v>15</v>
      </c>
      <c r="F278" s="46"/>
      <c r="G278" s="46">
        <f t="shared" si="15"/>
        <v>0</v>
      </c>
    </row>
    <row r="279" spans="1:7" ht="26.25" x14ac:dyDescent="0.25">
      <c r="A279" s="38">
        <v>11</v>
      </c>
      <c r="B279" s="39" t="s">
        <v>438</v>
      </c>
      <c r="C279" s="39" t="s">
        <v>439</v>
      </c>
      <c r="D279" s="40" t="s">
        <v>40</v>
      </c>
      <c r="E279" s="48">
        <v>15</v>
      </c>
      <c r="F279" s="46"/>
      <c r="G279" s="46">
        <f t="shared" si="15"/>
        <v>0</v>
      </c>
    </row>
    <row r="280" spans="1:7" ht="26.25" x14ac:dyDescent="0.25">
      <c r="A280" s="35">
        <v>12</v>
      </c>
      <c r="B280" s="32" t="s">
        <v>440</v>
      </c>
      <c r="C280" s="32" t="s">
        <v>441</v>
      </c>
      <c r="D280" s="33" t="s">
        <v>40</v>
      </c>
      <c r="E280" s="50">
        <v>20</v>
      </c>
      <c r="F280" s="34"/>
      <c r="G280" s="34">
        <f t="shared" si="15"/>
        <v>0</v>
      </c>
    </row>
    <row r="281" spans="1:7" ht="15" customHeight="1" x14ac:dyDescent="0.25">
      <c r="A281" s="35">
        <v>13</v>
      </c>
      <c r="B281" s="32" t="s">
        <v>442</v>
      </c>
      <c r="C281" s="32" t="s">
        <v>443</v>
      </c>
      <c r="D281" s="33" t="s">
        <v>14</v>
      </c>
      <c r="E281" s="50">
        <v>240</v>
      </c>
      <c r="F281" s="34"/>
      <c r="G281" s="34">
        <f t="shared" si="15"/>
        <v>0</v>
      </c>
    </row>
    <row r="282" spans="1:7" x14ac:dyDescent="0.25">
      <c r="A282" s="35"/>
      <c r="B282" s="32"/>
      <c r="C282" s="44" t="s">
        <v>444</v>
      </c>
      <c r="D282" s="33"/>
      <c r="E282" s="36"/>
      <c r="F282" s="34"/>
      <c r="G282" s="45">
        <f>SUM(G269:G281)</f>
        <v>0</v>
      </c>
    </row>
    <row r="283" spans="1:7" x14ac:dyDescent="0.25">
      <c r="A283" s="35"/>
      <c r="B283" s="32"/>
      <c r="C283" s="44" t="s">
        <v>445</v>
      </c>
      <c r="D283" s="33"/>
      <c r="E283" s="36"/>
      <c r="F283" s="34"/>
      <c r="G283" s="45">
        <f>G282+G267</f>
        <v>0</v>
      </c>
    </row>
    <row r="284" spans="1:7" x14ac:dyDescent="0.25">
      <c r="A284" s="35"/>
      <c r="B284" s="32"/>
      <c r="C284" s="32" t="s">
        <v>446</v>
      </c>
      <c r="D284" s="33"/>
      <c r="E284" s="50"/>
      <c r="F284" s="34"/>
      <c r="G284" s="34"/>
    </row>
    <row r="285" spans="1:7" ht="15" customHeight="1" x14ac:dyDescent="0.25">
      <c r="A285" s="35">
        <v>1</v>
      </c>
      <c r="B285" s="32" t="s">
        <v>447</v>
      </c>
      <c r="C285" s="32" t="s">
        <v>448</v>
      </c>
      <c r="D285" s="33" t="s">
        <v>40</v>
      </c>
      <c r="E285" s="50">
        <v>3</v>
      </c>
      <c r="F285" s="34"/>
      <c r="G285" s="34">
        <f t="shared" ref="G285:G291" si="16">ROUND(E285*F285,2)</f>
        <v>0</v>
      </c>
    </row>
    <row r="286" spans="1:7" ht="15" customHeight="1" x14ac:dyDescent="0.25">
      <c r="A286" s="38">
        <v>2</v>
      </c>
      <c r="B286" s="39" t="s">
        <v>449</v>
      </c>
      <c r="C286" s="39" t="s">
        <v>450</v>
      </c>
      <c r="D286" s="40" t="s">
        <v>40</v>
      </c>
      <c r="E286" s="48">
        <v>600</v>
      </c>
      <c r="F286" s="46"/>
      <c r="G286" s="46">
        <f t="shared" si="16"/>
        <v>0</v>
      </c>
    </row>
    <row r="287" spans="1:7" ht="15" customHeight="1" x14ac:dyDescent="0.25">
      <c r="A287" s="35">
        <v>3</v>
      </c>
      <c r="B287" s="39" t="s">
        <v>451</v>
      </c>
      <c r="C287" s="39" t="s">
        <v>452</v>
      </c>
      <c r="D287" s="40" t="s">
        <v>14</v>
      </c>
      <c r="E287" s="48">
        <v>800</v>
      </c>
      <c r="F287" s="46"/>
      <c r="G287" s="46">
        <f t="shared" si="16"/>
        <v>0</v>
      </c>
    </row>
    <row r="288" spans="1:7" ht="15" customHeight="1" x14ac:dyDescent="0.25">
      <c r="A288" s="38">
        <v>4</v>
      </c>
      <c r="B288" s="39" t="s">
        <v>453</v>
      </c>
      <c r="C288" s="39" t="s">
        <v>454</v>
      </c>
      <c r="D288" s="40" t="s">
        <v>14</v>
      </c>
      <c r="E288" s="48">
        <v>350</v>
      </c>
      <c r="F288" s="46"/>
      <c r="G288" s="46">
        <f t="shared" si="16"/>
        <v>0</v>
      </c>
    </row>
    <row r="289" spans="1:9" ht="26.25" x14ac:dyDescent="0.25">
      <c r="A289" s="35">
        <v>5</v>
      </c>
      <c r="B289" s="32" t="s">
        <v>455</v>
      </c>
      <c r="C289" s="32" t="s">
        <v>456</v>
      </c>
      <c r="D289" s="33" t="s">
        <v>40</v>
      </c>
      <c r="E289" s="50">
        <v>30</v>
      </c>
      <c r="F289" s="34"/>
      <c r="G289" s="34">
        <f t="shared" si="16"/>
        <v>0</v>
      </c>
    </row>
    <row r="290" spans="1:9" ht="15" customHeight="1" x14ac:dyDescent="0.25">
      <c r="A290" s="38">
        <v>6</v>
      </c>
      <c r="B290" s="32" t="s">
        <v>457</v>
      </c>
      <c r="C290" s="32" t="s">
        <v>458</v>
      </c>
      <c r="D290" s="33" t="s">
        <v>40</v>
      </c>
      <c r="E290" s="50">
        <v>5</v>
      </c>
      <c r="F290" s="34"/>
      <c r="G290" s="34">
        <f t="shared" si="16"/>
        <v>0</v>
      </c>
    </row>
    <row r="291" spans="1:9" ht="28.5" customHeight="1" x14ac:dyDescent="0.25">
      <c r="A291" s="35">
        <v>7</v>
      </c>
      <c r="B291" s="32" t="s">
        <v>459</v>
      </c>
      <c r="C291" s="32" t="s">
        <v>460</v>
      </c>
      <c r="D291" s="33" t="s">
        <v>40</v>
      </c>
      <c r="E291" s="50">
        <v>50</v>
      </c>
      <c r="F291" s="34"/>
      <c r="G291" s="34">
        <f t="shared" si="16"/>
        <v>0</v>
      </c>
    </row>
    <row r="292" spans="1:9" x14ac:dyDescent="0.25">
      <c r="A292" s="35"/>
      <c r="B292" s="32"/>
      <c r="C292" s="44" t="s">
        <v>461</v>
      </c>
      <c r="D292" s="33"/>
      <c r="E292" s="36"/>
      <c r="F292" s="34"/>
      <c r="G292" s="45">
        <f>SUM(G285:G291)</f>
        <v>0</v>
      </c>
    </row>
    <row r="293" spans="1:9" x14ac:dyDescent="0.25">
      <c r="A293" s="35"/>
      <c r="B293" s="32"/>
      <c r="C293" s="32" t="s">
        <v>462</v>
      </c>
      <c r="D293" s="33"/>
      <c r="E293" s="36"/>
      <c r="F293" s="34"/>
      <c r="G293" s="34"/>
    </row>
    <row r="294" spans="1:9" ht="26.25" x14ac:dyDescent="0.25">
      <c r="A294" s="35">
        <v>1</v>
      </c>
      <c r="B294" s="32" t="s">
        <v>463</v>
      </c>
      <c r="C294" s="32" t="s">
        <v>464</v>
      </c>
      <c r="D294" s="33" t="s">
        <v>40</v>
      </c>
      <c r="E294" s="50">
        <v>1</v>
      </c>
      <c r="F294" s="34"/>
      <c r="G294" s="34">
        <f>ROUND(E294*F294,2)</f>
        <v>0</v>
      </c>
    </row>
    <row r="295" spans="1:9" ht="26.25" x14ac:dyDescent="0.25">
      <c r="A295" s="38">
        <v>2</v>
      </c>
      <c r="B295" s="39" t="s">
        <v>465</v>
      </c>
      <c r="C295" s="39" t="s">
        <v>466</v>
      </c>
      <c r="D295" s="40" t="s">
        <v>14</v>
      </c>
      <c r="E295" s="48">
        <v>150</v>
      </c>
      <c r="F295" s="46"/>
      <c r="G295" s="46">
        <f>ROUND(E295*F295,2)</f>
        <v>0</v>
      </c>
      <c r="I295" s="81"/>
    </row>
    <row r="296" spans="1:9" ht="26.25" x14ac:dyDescent="0.25">
      <c r="A296" s="35">
        <v>3</v>
      </c>
      <c r="B296" s="39" t="s">
        <v>467</v>
      </c>
      <c r="C296" s="39" t="s">
        <v>468</v>
      </c>
      <c r="D296" s="40" t="s">
        <v>14</v>
      </c>
      <c r="E296" s="48">
        <v>75</v>
      </c>
      <c r="F296" s="46"/>
      <c r="G296" s="46">
        <f t="shared" ref="G296:G317" si="17">ROUND(E296*F296,2)</f>
        <v>0</v>
      </c>
      <c r="I296" s="81"/>
    </row>
    <row r="297" spans="1:9" ht="26.25" x14ac:dyDescent="0.25">
      <c r="A297" s="38">
        <v>4</v>
      </c>
      <c r="B297" s="39" t="s">
        <v>469</v>
      </c>
      <c r="C297" s="39" t="s">
        <v>470</v>
      </c>
      <c r="D297" s="40" t="s">
        <v>40</v>
      </c>
      <c r="E297" s="48">
        <v>71</v>
      </c>
      <c r="F297" s="46"/>
      <c r="G297" s="46">
        <f t="shared" si="17"/>
        <v>0</v>
      </c>
      <c r="I297" s="81"/>
    </row>
    <row r="298" spans="1:9" ht="26.25" x14ac:dyDescent="0.25">
      <c r="A298" s="35">
        <v>5</v>
      </c>
      <c r="B298" s="39" t="s">
        <v>471</v>
      </c>
      <c r="C298" s="39" t="s">
        <v>472</v>
      </c>
      <c r="D298" s="40" t="s">
        <v>40</v>
      </c>
      <c r="E298" s="48">
        <v>55</v>
      </c>
      <c r="F298" s="46"/>
      <c r="G298" s="46">
        <f t="shared" si="17"/>
        <v>0</v>
      </c>
      <c r="I298" s="81"/>
    </row>
    <row r="299" spans="1:9" ht="26.25" x14ac:dyDescent="0.25">
      <c r="A299" s="38">
        <v>6</v>
      </c>
      <c r="B299" s="39" t="s">
        <v>473</v>
      </c>
      <c r="C299" s="39" t="s">
        <v>474</v>
      </c>
      <c r="D299" s="40" t="s">
        <v>40</v>
      </c>
      <c r="E299" s="48">
        <v>18</v>
      </c>
      <c r="F299" s="46"/>
      <c r="G299" s="46">
        <f t="shared" si="17"/>
        <v>0</v>
      </c>
      <c r="I299" s="81"/>
    </row>
    <row r="300" spans="1:9" ht="26.25" x14ac:dyDescent="0.25">
      <c r="A300" s="35">
        <v>7</v>
      </c>
      <c r="B300" s="39" t="s">
        <v>475</v>
      </c>
      <c r="C300" s="39" t="s">
        <v>476</v>
      </c>
      <c r="D300" s="40" t="s">
        <v>40</v>
      </c>
      <c r="E300" s="48">
        <v>7</v>
      </c>
      <c r="F300" s="46"/>
      <c r="G300" s="46">
        <f t="shared" si="17"/>
        <v>0</v>
      </c>
      <c r="I300" s="81"/>
    </row>
    <row r="301" spans="1:9" ht="26.25" x14ac:dyDescent="0.25">
      <c r="A301" s="38">
        <v>8</v>
      </c>
      <c r="B301" s="39" t="s">
        <v>477</v>
      </c>
      <c r="C301" s="39" t="s">
        <v>478</v>
      </c>
      <c r="D301" s="40" t="s">
        <v>40</v>
      </c>
      <c r="E301" s="48">
        <v>49</v>
      </c>
      <c r="F301" s="46"/>
      <c r="G301" s="46">
        <f t="shared" si="17"/>
        <v>0</v>
      </c>
      <c r="I301" s="81"/>
    </row>
    <row r="302" spans="1:9" ht="26.25" x14ac:dyDescent="0.25">
      <c r="A302" s="35">
        <v>9</v>
      </c>
      <c r="B302" s="39" t="s">
        <v>479</v>
      </c>
      <c r="C302" s="39" t="s">
        <v>480</v>
      </c>
      <c r="D302" s="40" t="s">
        <v>14</v>
      </c>
      <c r="E302" s="48">
        <v>30</v>
      </c>
      <c r="F302" s="46"/>
      <c r="G302" s="46">
        <f t="shared" si="17"/>
        <v>0</v>
      </c>
      <c r="I302" s="81"/>
    </row>
    <row r="303" spans="1:9" ht="26.25" x14ac:dyDescent="0.25">
      <c r="A303" s="38">
        <v>10</v>
      </c>
      <c r="B303" s="39" t="s">
        <v>481</v>
      </c>
      <c r="C303" s="39" t="s">
        <v>482</v>
      </c>
      <c r="D303" s="40" t="s">
        <v>14</v>
      </c>
      <c r="E303" s="48">
        <v>15</v>
      </c>
      <c r="F303" s="46"/>
      <c r="G303" s="46">
        <f t="shared" si="17"/>
        <v>0</v>
      </c>
      <c r="I303" s="81"/>
    </row>
    <row r="304" spans="1:9" ht="26.25" x14ac:dyDescent="0.25">
      <c r="A304" s="35">
        <v>11</v>
      </c>
      <c r="B304" s="39" t="s">
        <v>483</v>
      </c>
      <c r="C304" s="39" t="s">
        <v>484</v>
      </c>
      <c r="D304" s="40" t="s">
        <v>14</v>
      </c>
      <c r="E304" s="48">
        <v>50</v>
      </c>
      <c r="F304" s="46"/>
      <c r="G304" s="46">
        <f t="shared" si="17"/>
        <v>0</v>
      </c>
      <c r="I304" s="81"/>
    </row>
    <row r="305" spans="1:9" ht="26.25" x14ac:dyDescent="0.25">
      <c r="A305" s="38">
        <v>12</v>
      </c>
      <c r="B305" s="39" t="s">
        <v>485</v>
      </c>
      <c r="C305" s="39" t="s">
        <v>486</v>
      </c>
      <c r="D305" s="40" t="s">
        <v>14</v>
      </c>
      <c r="E305" s="48">
        <v>30</v>
      </c>
      <c r="F305" s="46"/>
      <c r="G305" s="46">
        <f t="shared" si="17"/>
        <v>0</v>
      </c>
      <c r="I305" s="81"/>
    </row>
    <row r="306" spans="1:9" ht="26.25" x14ac:dyDescent="0.25">
      <c r="A306" s="35">
        <v>13</v>
      </c>
      <c r="B306" s="32" t="s">
        <v>487</v>
      </c>
      <c r="C306" s="32" t="s">
        <v>488</v>
      </c>
      <c r="D306" s="33" t="s">
        <v>14</v>
      </c>
      <c r="E306" s="50">
        <v>55</v>
      </c>
      <c r="F306" s="34"/>
      <c r="G306" s="34">
        <f t="shared" si="17"/>
        <v>0</v>
      </c>
      <c r="I306" s="81"/>
    </row>
    <row r="307" spans="1:9" ht="26.25" x14ac:dyDescent="0.25">
      <c r="A307" s="38">
        <v>14</v>
      </c>
      <c r="B307" s="32" t="s">
        <v>489</v>
      </c>
      <c r="C307" s="32" t="s">
        <v>490</v>
      </c>
      <c r="D307" s="33" t="s">
        <v>14</v>
      </c>
      <c r="E307" s="50">
        <v>50</v>
      </c>
      <c r="F307" s="34"/>
      <c r="G307" s="34">
        <f t="shared" si="17"/>
        <v>0</v>
      </c>
      <c r="I307" s="81"/>
    </row>
    <row r="308" spans="1:9" ht="26.25" x14ac:dyDescent="0.25">
      <c r="A308" s="35">
        <v>15</v>
      </c>
      <c r="B308" s="32" t="s">
        <v>491</v>
      </c>
      <c r="C308" s="32" t="s">
        <v>492</v>
      </c>
      <c r="D308" s="33" t="s">
        <v>14</v>
      </c>
      <c r="E308" s="50">
        <v>20</v>
      </c>
      <c r="F308" s="34"/>
      <c r="G308" s="34">
        <f t="shared" si="17"/>
        <v>0</v>
      </c>
      <c r="I308" s="81"/>
    </row>
    <row r="309" spans="1:9" ht="26.25" x14ac:dyDescent="0.25">
      <c r="A309" s="38">
        <v>16</v>
      </c>
      <c r="B309" s="32" t="s">
        <v>493</v>
      </c>
      <c r="C309" s="32" t="s">
        <v>494</v>
      </c>
      <c r="D309" s="33" t="s">
        <v>14</v>
      </c>
      <c r="E309" s="50">
        <v>850</v>
      </c>
      <c r="F309" s="34"/>
      <c r="G309" s="34">
        <f t="shared" si="17"/>
        <v>0</v>
      </c>
      <c r="I309" s="81"/>
    </row>
    <row r="310" spans="1:9" ht="26.25" x14ac:dyDescent="0.25">
      <c r="A310" s="35">
        <v>17</v>
      </c>
      <c r="B310" s="32" t="s">
        <v>495</v>
      </c>
      <c r="C310" s="32" t="s">
        <v>496</v>
      </c>
      <c r="D310" s="33" t="s">
        <v>14</v>
      </c>
      <c r="E310" s="50">
        <v>300</v>
      </c>
      <c r="F310" s="34"/>
      <c r="G310" s="34">
        <f t="shared" si="17"/>
        <v>0</v>
      </c>
      <c r="I310" s="81"/>
    </row>
    <row r="311" spans="1:9" ht="15" customHeight="1" x14ac:dyDescent="0.25">
      <c r="A311" s="38">
        <v>18</v>
      </c>
      <c r="B311" s="32" t="s">
        <v>497</v>
      </c>
      <c r="C311" s="32" t="s">
        <v>498</v>
      </c>
      <c r="D311" s="33" t="s">
        <v>14</v>
      </c>
      <c r="E311" s="50">
        <v>8</v>
      </c>
      <c r="F311" s="34"/>
      <c r="G311" s="34">
        <f t="shared" si="17"/>
        <v>0</v>
      </c>
      <c r="I311" s="81"/>
    </row>
    <row r="312" spans="1:9" ht="26.25" x14ac:dyDescent="0.25">
      <c r="A312" s="35">
        <v>19</v>
      </c>
      <c r="B312" s="32" t="s">
        <v>499</v>
      </c>
      <c r="C312" s="32" t="s">
        <v>500</v>
      </c>
      <c r="D312" s="33" t="s">
        <v>14</v>
      </c>
      <c r="E312" s="50">
        <v>420</v>
      </c>
      <c r="F312" s="34"/>
      <c r="G312" s="34">
        <f t="shared" si="17"/>
        <v>0</v>
      </c>
      <c r="I312" s="81"/>
    </row>
    <row r="313" spans="1:9" ht="26.25" x14ac:dyDescent="0.25">
      <c r="A313" s="38">
        <v>20</v>
      </c>
      <c r="B313" s="32" t="s">
        <v>501</v>
      </c>
      <c r="C313" s="32" t="s">
        <v>502</v>
      </c>
      <c r="D313" s="33" t="s">
        <v>14</v>
      </c>
      <c r="E313" s="50">
        <v>320</v>
      </c>
      <c r="F313" s="34"/>
      <c r="G313" s="34">
        <f t="shared" si="17"/>
        <v>0</v>
      </c>
      <c r="I313" s="81"/>
    </row>
    <row r="314" spans="1:9" ht="26.25" customHeight="1" x14ac:dyDescent="0.25">
      <c r="A314" s="35">
        <v>21</v>
      </c>
      <c r="B314" s="32" t="s">
        <v>503</v>
      </c>
      <c r="C314" s="32" t="s">
        <v>504</v>
      </c>
      <c r="D314" s="33" t="s">
        <v>14</v>
      </c>
      <c r="E314" s="50">
        <v>200</v>
      </c>
      <c r="F314" s="34"/>
      <c r="G314" s="34">
        <f t="shared" si="17"/>
        <v>0</v>
      </c>
      <c r="I314" s="81"/>
    </row>
    <row r="315" spans="1:9" s="5" customFormat="1" ht="27.75" customHeight="1" x14ac:dyDescent="0.25">
      <c r="A315" s="38">
        <v>22</v>
      </c>
      <c r="B315" s="32" t="s">
        <v>505</v>
      </c>
      <c r="C315" s="32" t="s">
        <v>506</v>
      </c>
      <c r="D315" s="33" t="s">
        <v>14</v>
      </c>
      <c r="E315" s="50">
        <v>200</v>
      </c>
      <c r="F315" s="34"/>
      <c r="G315" s="34">
        <f t="shared" si="17"/>
        <v>0</v>
      </c>
      <c r="I315" s="81"/>
    </row>
    <row r="316" spans="1:9" ht="26.25" x14ac:dyDescent="0.25">
      <c r="A316" s="35">
        <v>23</v>
      </c>
      <c r="B316" s="32" t="s">
        <v>507</v>
      </c>
      <c r="C316" s="32" t="s">
        <v>508</v>
      </c>
      <c r="D316" s="33" t="s">
        <v>14</v>
      </c>
      <c r="E316" s="50">
        <v>90</v>
      </c>
      <c r="F316" s="34"/>
      <c r="G316" s="34">
        <f t="shared" si="17"/>
        <v>0</v>
      </c>
      <c r="I316" s="81"/>
    </row>
    <row r="317" spans="1:9" ht="15" customHeight="1" x14ac:dyDescent="0.25">
      <c r="A317" s="38">
        <v>24</v>
      </c>
      <c r="B317" s="32" t="s">
        <v>509</v>
      </c>
      <c r="C317" s="32" t="s">
        <v>510</v>
      </c>
      <c r="D317" s="33" t="s">
        <v>40</v>
      </c>
      <c r="E317" s="50">
        <v>181</v>
      </c>
      <c r="F317" s="34"/>
      <c r="G317" s="34">
        <f t="shared" si="17"/>
        <v>0</v>
      </c>
      <c r="I317" s="81"/>
    </row>
    <row r="318" spans="1:9" x14ac:dyDescent="0.25">
      <c r="A318" s="35"/>
      <c r="B318" s="32"/>
      <c r="C318" s="44" t="s">
        <v>511</v>
      </c>
      <c r="D318" s="33"/>
      <c r="E318" s="36"/>
      <c r="F318" s="34"/>
      <c r="G318" s="45">
        <f>SUM(G294:G317)</f>
        <v>0</v>
      </c>
    </row>
    <row r="319" spans="1:9" x14ac:dyDescent="0.25">
      <c r="A319" s="35"/>
      <c r="B319" s="32"/>
      <c r="C319" s="32" t="s">
        <v>512</v>
      </c>
      <c r="D319" s="33"/>
      <c r="E319" s="36"/>
      <c r="F319" s="34"/>
      <c r="G319" s="34"/>
    </row>
    <row r="320" spans="1:9" ht="26.25" x14ac:dyDescent="0.25">
      <c r="A320" s="35">
        <v>1</v>
      </c>
      <c r="B320" s="32" t="s">
        <v>513</v>
      </c>
      <c r="C320" s="32" t="s">
        <v>514</v>
      </c>
      <c r="D320" s="33" t="s">
        <v>40</v>
      </c>
      <c r="E320" s="50">
        <v>77</v>
      </c>
      <c r="F320" s="34"/>
      <c r="G320" s="34">
        <f>ROUND(E320*F320,2)</f>
        <v>0</v>
      </c>
      <c r="I320" s="81"/>
    </row>
    <row r="321" spans="1:9" ht="26.25" x14ac:dyDescent="0.25">
      <c r="A321" s="35">
        <v>2</v>
      </c>
      <c r="B321" s="32" t="s">
        <v>515</v>
      </c>
      <c r="C321" s="32" t="s">
        <v>516</v>
      </c>
      <c r="D321" s="33" t="s">
        <v>40</v>
      </c>
      <c r="E321" s="50">
        <v>29</v>
      </c>
      <c r="F321" s="34"/>
      <c r="G321" s="34">
        <f t="shared" ref="G321:G349" si="18">ROUND(E321*F321,2)</f>
        <v>0</v>
      </c>
      <c r="I321" s="81"/>
    </row>
    <row r="322" spans="1:9" ht="26.25" x14ac:dyDescent="0.25">
      <c r="A322" s="35">
        <v>3</v>
      </c>
      <c r="B322" s="32" t="s">
        <v>517</v>
      </c>
      <c r="C322" s="32" t="s">
        <v>518</v>
      </c>
      <c r="D322" s="33" t="s">
        <v>40</v>
      </c>
      <c r="E322" s="50">
        <v>95</v>
      </c>
      <c r="F322" s="34"/>
      <c r="G322" s="34">
        <f t="shared" si="18"/>
        <v>0</v>
      </c>
      <c r="I322" s="81"/>
    </row>
    <row r="323" spans="1:9" ht="26.25" x14ac:dyDescent="0.25">
      <c r="A323" s="35">
        <v>4</v>
      </c>
      <c r="B323" s="32" t="s">
        <v>519</v>
      </c>
      <c r="C323" s="32" t="s">
        <v>520</v>
      </c>
      <c r="D323" s="33" t="s">
        <v>40</v>
      </c>
      <c r="E323" s="50">
        <v>223</v>
      </c>
      <c r="F323" s="34"/>
      <c r="G323" s="34">
        <f t="shared" si="18"/>
        <v>0</v>
      </c>
      <c r="I323" s="81"/>
    </row>
    <row r="324" spans="1:9" ht="26.25" x14ac:dyDescent="0.25">
      <c r="A324" s="35">
        <v>5</v>
      </c>
      <c r="B324" s="32" t="s">
        <v>521</v>
      </c>
      <c r="C324" s="32" t="s">
        <v>522</v>
      </c>
      <c r="D324" s="33" t="s">
        <v>40</v>
      </c>
      <c r="E324" s="50">
        <v>66</v>
      </c>
      <c r="F324" s="34"/>
      <c r="G324" s="34">
        <f t="shared" si="18"/>
        <v>0</v>
      </c>
      <c r="I324" s="81"/>
    </row>
    <row r="325" spans="1:9" ht="26.25" customHeight="1" x14ac:dyDescent="0.25">
      <c r="A325" s="35">
        <v>6</v>
      </c>
      <c r="B325" s="32" t="s">
        <v>523</v>
      </c>
      <c r="C325" s="32" t="s">
        <v>524</v>
      </c>
      <c r="D325" s="33" t="s">
        <v>40</v>
      </c>
      <c r="E325" s="50">
        <v>18</v>
      </c>
      <c r="F325" s="34"/>
      <c r="G325" s="34">
        <f t="shared" si="18"/>
        <v>0</v>
      </c>
      <c r="I325" s="81"/>
    </row>
    <row r="326" spans="1:9" ht="26.25" x14ac:dyDescent="0.25">
      <c r="A326" s="35">
        <v>7</v>
      </c>
      <c r="B326" s="32" t="s">
        <v>525</v>
      </c>
      <c r="C326" s="32" t="s">
        <v>526</v>
      </c>
      <c r="D326" s="33" t="s">
        <v>40</v>
      </c>
      <c r="E326" s="50">
        <v>78</v>
      </c>
      <c r="F326" s="34"/>
      <c r="G326" s="34">
        <f t="shared" si="18"/>
        <v>0</v>
      </c>
      <c r="I326" s="81"/>
    </row>
    <row r="327" spans="1:9" ht="26.25" x14ac:dyDescent="0.25">
      <c r="A327" s="35">
        <v>8</v>
      </c>
      <c r="B327" s="32" t="s">
        <v>527</v>
      </c>
      <c r="C327" s="32" t="s">
        <v>528</v>
      </c>
      <c r="D327" s="33" t="s">
        <v>40</v>
      </c>
      <c r="E327" s="50">
        <v>24</v>
      </c>
      <c r="F327" s="34"/>
      <c r="G327" s="34">
        <f t="shared" si="18"/>
        <v>0</v>
      </c>
      <c r="I327" s="81"/>
    </row>
    <row r="328" spans="1:9" ht="26.25" x14ac:dyDescent="0.25">
      <c r="A328" s="35">
        <v>9</v>
      </c>
      <c r="B328" s="32" t="s">
        <v>529</v>
      </c>
      <c r="C328" s="32" t="s">
        <v>530</v>
      </c>
      <c r="D328" s="33" t="s">
        <v>40</v>
      </c>
      <c r="E328" s="50">
        <v>24</v>
      </c>
      <c r="F328" s="34"/>
      <c r="G328" s="34">
        <f t="shared" si="18"/>
        <v>0</v>
      </c>
      <c r="I328" s="81"/>
    </row>
    <row r="329" spans="1:9" ht="26.25" x14ac:dyDescent="0.25">
      <c r="A329" s="35">
        <v>10</v>
      </c>
      <c r="B329" s="32" t="s">
        <v>531</v>
      </c>
      <c r="C329" s="32" t="s">
        <v>532</v>
      </c>
      <c r="D329" s="33" t="s">
        <v>40</v>
      </c>
      <c r="E329" s="50">
        <v>16</v>
      </c>
      <c r="F329" s="34"/>
      <c r="G329" s="34">
        <f t="shared" si="18"/>
        <v>0</v>
      </c>
      <c r="I329" s="81"/>
    </row>
    <row r="330" spans="1:9" ht="26.25" x14ac:dyDescent="0.25">
      <c r="A330" s="35">
        <v>11</v>
      </c>
      <c r="B330" s="32" t="s">
        <v>533</v>
      </c>
      <c r="C330" s="32" t="s">
        <v>534</v>
      </c>
      <c r="D330" s="33" t="s">
        <v>40</v>
      </c>
      <c r="E330" s="50">
        <v>52</v>
      </c>
      <c r="F330" s="34"/>
      <c r="G330" s="34">
        <f t="shared" si="18"/>
        <v>0</v>
      </c>
      <c r="I330" s="81"/>
    </row>
    <row r="331" spans="1:9" ht="26.25" x14ac:dyDescent="0.25">
      <c r="A331" s="35">
        <v>12</v>
      </c>
      <c r="B331" s="32" t="s">
        <v>535</v>
      </c>
      <c r="C331" s="32" t="s">
        <v>536</v>
      </c>
      <c r="D331" s="33" t="s">
        <v>40</v>
      </c>
      <c r="E331" s="50">
        <v>2</v>
      </c>
      <c r="F331" s="34"/>
      <c r="G331" s="34">
        <f t="shared" si="18"/>
        <v>0</v>
      </c>
      <c r="I331" s="81"/>
    </row>
    <row r="332" spans="1:9" ht="26.25" x14ac:dyDescent="0.25">
      <c r="A332" s="35">
        <v>13</v>
      </c>
      <c r="B332" s="32" t="s">
        <v>537</v>
      </c>
      <c r="C332" s="32" t="s">
        <v>538</v>
      </c>
      <c r="D332" s="33" t="s">
        <v>40</v>
      </c>
      <c r="E332" s="50">
        <v>35</v>
      </c>
      <c r="F332" s="34"/>
      <c r="G332" s="34">
        <f t="shared" si="18"/>
        <v>0</v>
      </c>
      <c r="I332" s="81"/>
    </row>
    <row r="333" spans="1:9" ht="26.25" x14ac:dyDescent="0.25">
      <c r="A333" s="35">
        <v>14</v>
      </c>
      <c r="B333" s="32" t="s">
        <v>539</v>
      </c>
      <c r="C333" s="32" t="s">
        <v>540</v>
      </c>
      <c r="D333" s="33" t="s">
        <v>40</v>
      </c>
      <c r="E333" s="50">
        <v>30</v>
      </c>
      <c r="F333" s="34"/>
      <c r="G333" s="34">
        <f t="shared" si="18"/>
        <v>0</v>
      </c>
      <c r="I333" s="81"/>
    </row>
    <row r="334" spans="1:9" ht="26.25" x14ac:dyDescent="0.25">
      <c r="A334" s="35">
        <v>15</v>
      </c>
      <c r="B334" s="32" t="s">
        <v>541</v>
      </c>
      <c r="C334" s="32" t="s">
        <v>542</v>
      </c>
      <c r="D334" s="33" t="s">
        <v>40</v>
      </c>
      <c r="E334" s="50">
        <v>40</v>
      </c>
      <c r="F334" s="34"/>
      <c r="G334" s="34">
        <f t="shared" si="18"/>
        <v>0</v>
      </c>
      <c r="I334" s="81"/>
    </row>
    <row r="335" spans="1:9" ht="26.25" x14ac:dyDescent="0.25">
      <c r="A335" s="35">
        <v>16</v>
      </c>
      <c r="B335" s="32" t="s">
        <v>543</v>
      </c>
      <c r="C335" s="32" t="s">
        <v>544</v>
      </c>
      <c r="D335" s="33" t="s">
        <v>40</v>
      </c>
      <c r="E335" s="50">
        <v>2</v>
      </c>
      <c r="F335" s="34"/>
      <c r="G335" s="34">
        <f t="shared" si="18"/>
        <v>0</v>
      </c>
      <c r="I335" s="81"/>
    </row>
    <row r="336" spans="1:9" ht="26.25" x14ac:dyDescent="0.25">
      <c r="A336" s="35">
        <v>17</v>
      </c>
      <c r="B336" s="32" t="s">
        <v>545</v>
      </c>
      <c r="C336" s="32" t="s">
        <v>546</v>
      </c>
      <c r="D336" s="33" t="s">
        <v>40</v>
      </c>
      <c r="E336" s="50">
        <v>8</v>
      </c>
      <c r="F336" s="34"/>
      <c r="G336" s="34">
        <f t="shared" si="18"/>
        <v>0</v>
      </c>
      <c r="I336" s="81"/>
    </row>
    <row r="337" spans="1:9" ht="26.25" x14ac:dyDescent="0.25">
      <c r="A337" s="35">
        <v>18</v>
      </c>
      <c r="B337" s="32" t="s">
        <v>547</v>
      </c>
      <c r="C337" s="32" t="s">
        <v>548</v>
      </c>
      <c r="D337" s="33" t="s">
        <v>40</v>
      </c>
      <c r="E337" s="50">
        <v>26</v>
      </c>
      <c r="F337" s="34"/>
      <c r="G337" s="34">
        <f t="shared" si="18"/>
        <v>0</v>
      </c>
      <c r="I337" s="81"/>
    </row>
    <row r="338" spans="1:9" ht="26.25" x14ac:dyDescent="0.25">
      <c r="A338" s="35">
        <v>19</v>
      </c>
      <c r="B338" s="32" t="s">
        <v>549</v>
      </c>
      <c r="C338" s="32" t="s">
        <v>550</v>
      </c>
      <c r="D338" s="33" t="s">
        <v>40</v>
      </c>
      <c r="E338" s="50">
        <v>1</v>
      </c>
      <c r="F338" s="34"/>
      <c r="G338" s="34">
        <f t="shared" si="18"/>
        <v>0</v>
      </c>
      <c r="I338" s="81"/>
    </row>
    <row r="339" spans="1:9" ht="26.25" x14ac:dyDescent="0.25">
      <c r="A339" s="35">
        <v>20</v>
      </c>
      <c r="B339" s="32" t="s">
        <v>551</v>
      </c>
      <c r="C339" s="32" t="s">
        <v>552</v>
      </c>
      <c r="D339" s="33" t="s">
        <v>40</v>
      </c>
      <c r="E339" s="50">
        <v>2</v>
      </c>
      <c r="F339" s="34"/>
      <c r="G339" s="34">
        <f t="shared" si="18"/>
        <v>0</v>
      </c>
      <c r="I339" s="81"/>
    </row>
    <row r="340" spans="1:9" ht="26.25" x14ac:dyDescent="0.25">
      <c r="A340" s="35">
        <v>21</v>
      </c>
      <c r="B340" s="32" t="s">
        <v>477</v>
      </c>
      <c r="C340" s="32" t="s">
        <v>478</v>
      </c>
      <c r="D340" s="33" t="s">
        <v>40</v>
      </c>
      <c r="E340" s="50">
        <v>106</v>
      </c>
      <c r="F340" s="34"/>
      <c r="G340" s="34">
        <f t="shared" si="18"/>
        <v>0</v>
      </c>
      <c r="I340" s="81"/>
    </row>
    <row r="341" spans="1:9" ht="26.25" x14ac:dyDescent="0.25">
      <c r="A341" s="35">
        <v>22</v>
      </c>
      <c r="B341" s="32" t="s">
        <v>553</v>
      </c>
      <c r="C341" s="32" t="s">
        <v>554</v>
      </c>
      <c r="D341" s="33" t="s">
        <v>14</v>
      </c>
      <c r="E341" s="50">
        <v>350</v>
      </c>
      <c r="F341" s="34"/>
      <c r="G341" s="34">
        <f t="shared" si="18"/>
        <v>0</v>
      </c>
      <c r="I341" s="81"/>
    </row>
    <row r="342" spans="1:9" ht="26.25" x14ac:dyDescent="0.25">
      <c r="A342" s="35">
        <v>23</v>
      </c>
      <c r="B342" s="32" t="s">
        <v>493</v>
      </c>
      <c r="C342" s="32" t="s">
        <v>494</v>
      </c>
      <c r="D342" s="33" t="s">
        <v>14</v>
      </c>
      <c r="E342" s="50">
        <v>450</v>
      </c>
      <c r="F342" s="34"/>
      <c r="G342" s="34">
        <f t="shared" si="18"/>
        <v>0</v>
      </c>
      <c r="I342" s="81"/>
    </row>
    <row r="343" spans="1:9" ht="26.25" x14ac:dyDescent="0.25">
      <c r="A343" s="35">
        <v>24</v>
      </c>
      <c r="B343" s="32" t="s">
        <v>555</v>
      </c>
      <c r="C343" s="32" t="s">
        <v>556</v>
      </c>
      <c r="D343" s="33" t="s">
        <v>14</v>
      </c>
      <c r="E343" s="50">
        <v>650</v>
      </c>
      <c r="F343" s="34"/>
      <c r="G343" s="34">
        <f t="shared" si="18"/>
        <v>0</v>
      </c>
      <c r="I343" s="81"/>
    </row>
    <row r="344" spans="1:9" ht="26.25" x14ac:dyDescent="0.25">
      <c r="A344" s="35">
        <v>25</v>
      </c>
      <c r="B344" s="32" t="s">
        <v>495</v>
      </c>
      <c r="C344" s="32" t="s">
        <v>496</v>
      </c>
      <c r="D344" s="33" t="s">
        <v>14</v>
      </c>
      <c r="E344" s="50">
        <v>750</v>
      </c>
      <c r="F344" s="34"/>
      <c r="G344" s="34">
        <f t="shared" si="18"/>
        <v>0</v>
      </c>
      <c r="I344" s="81"/>
    </row>
    <row r="345" spans="1:9" ht="28.5" customHeight="1" x14ac:dyDescent="0.25">
      <c r="A345" s="35">
        <v>26</v>
      </c>
      <c r="B345" s="32" t="s">
        <v>557</v>
      </c>
      <c r="C345" s="32" t="s">
        <v>558</v>
      </c>
      <c r="D345" s="33" t="s">
        <v>40</v>
      </c>
      <c r="E345" s="50">
        <v>509</v>
      </c>
      <c r="F345" s="34"/>
      <c r="G345" s="34">
        <f t="shared" si="18"/>
        <v>0</v>
      </c>
      <c r="I345" s="81"/>
    </row>
    <row r="346" spans="1:9" ht="26.25" x14ac:dyDescent="0.25">
      <c r="A346" s="35">
        <v>27</v>
      </c>
      <c r="B346" s="32" t="s">
        <v>559</v>
      </c>
      <c r="C346" s="32" t="s">
        <v>560</v>
      </c>
      <c r="D346" s="33" t="s">
        <v>40</v>
      </c>
      <c r="E346" s="50">
        <v>1</v>
      </c>
      <c r="F346" s="34"/>
      <c r="G346" s="34">
        <f t="shared" si="18"/>
        <v>0</v>
      </c>
      <c r="I346" s="81"/>
    </row>
    <row r="347" spans="1:9" ht="26.25" x14ac:dyDescent="0.25">
      <c r="A347" s="35">
        <v>28</v>
      </c>
      <c r="B347" s="32" t="s">
        <v>561</v>
      </c>
      <c r="C347" s="32" t="s">
        <v>562</v>
      </c>
      <c r="D347" s="33" t="s">
        <v>40</v>
      </c>
      <c r="E347" s="50">
        <v>1</v>
      </c>
      <c r="F347" s="34"/>
      <c r="G347" s="34">
        <f t="shared" si="18"/>
        <v>0</v>
      </c>
      <c r="I347" s="81"/>
    </row>
    <row r="348" spans="1:9" ht="26.25" x14ac:dyDescent="0.25">
      <c r="A348" s="35">
        <v>29</v>
      </c>
      <c r="B348" s="32" t="s">
        <v>563</v>
      </c>
      <c r="C348" s="32" t="s">
        <v>564</v>
      </c>
      <c r="D348" s="33" t="s">
        <v>43</v>
      </c>
      <c r="E348" s="50">
        <v>1</v>
      </c>
      <c r="F348" s="34"/>
      <c r="G348" s="34">
        <f t="shared" si="18"/>
        <v>0</v>
      </c>
      <c r="I348" s="81"/>
    </row>
    <row r="349" spans="1:9" ht="26.25" x14ac:dyDescent="0.25">
      <c r="A349" s="35">
        <v>30</v>
      </c>
      <c r="B349" s="32" t="s">
        <v>565</v>
      </c>
      <c r="C349" s="32" t="s">
        <v>566</v>
      </c>
      <c r="D349" s="33" t="s">
        <v>43</v>
      </c>
      <c r="E349" s="50">
        <v>1</v>
      </c>
      <c r="F349" s="34"/>
      <c r="G349" s="34">
        <f t="shared" si="18"/>
        <v>0</v>
      </c>
      <c r="I349" s="81"/>
    </row>
    <row r="350" spans="1:9" x14ac:dyDescent="0.25">
      <c r="A350" s="35"/>
      <c r="B350" s="32"/>
      <c r="C350" s="44" t="s">
        <v>567</v>
      </c>
      <c r="D350" s="33"/>
      <c r="E350" s="36"/>
      <c r="F350" s="34"/>
      <c r="G350" s="45">
        <f>SUM(G320:G349)</f>
        <v>0</v>
      </c>
    </row>
    <row r="351" spans="1:9" x14ac:dyDescent="0.25">
      <c r="A351" s="35"/>
      <c r="B351" s="32"/>
      <c r="C351" s="32" t="s">
        <v>568</v>
      </c>
      <c r="D351" s="33"/>
      <c r="E351" s="36"/>
      <c r="F351" s="34"/>
      <c r="G351" s="34"/>
    </row>
    <row r="352" spans="1:9" ht="26.25" x14ac:dyDescent="0.25">
      <c r="A352" s="35">
        <v>1</v>
      </c>
      <c r="B352" s="32" t="s">
        <v>569</v>
      </c>
      <c r="C352" s="32" t="s">
        <v>570</v>
      </c>
      <c r="D352" s="33" t="s">
        <v>40</v>
      </c>
      <c r="E352" s="50">
        <v>2</v>
      </c>
      <c r="F352" s="34"/>
      <c r="G352" s="34">
        <f t="shared" ref="G352:G364" si="19">ROUND(E352*F352,2)</f>
        <v>0</v>
      </c>
    </row>
    <row r="353" spans="1:7" ht="26.25" x14ac:dyDescent="0.25">
      <c r="A353" s="35">
        <v>2</v>
      </c>
      <c r="B353" s="32" t="s">
        <v>571</v>
      </c>
      <c r="C353" s="32" t="s">
        <v>572</v>
      </c>
      <c r="D353" s="33" t="s">
        <v>40</v>
      </c>
      <c r="E353" s="50">
        <v>21</v>
      </c>
      <c r="F353" s="34"/>
      <c r="G353" s="34">
        <f t="shared" si="19"/>
        <v>0</v>
      </c>
    </row>
    <row r="354" spans="1:7" ht="26.25" x14ac:dyDescent="0.25">
      <c r="A354" s="35">
        <v>3</v>
      </c>
      <c r="B354" s="32" t="s">
        <v>573</v>
      </c>
      <c r="C354" s="32" t="s">
        <v>574</v>
      </c>
      <c r="D354" s="33" t="s">
        <v>40</v>
      </c>
      <c r="E354" s="50">
        <v>12</v>
      </c>
      <c r="F354" s="34"/>
      <c r="G354" s="34">
        <f t="shared" si="19"/>
        <v>0</v>
      </c>
    </row>
    <row r="355" spans="1:7" ht="26.25" x14ac:dyDescent="0.25">
      <c r="A355" s="35">
        <v>4</v>
      </c>
      <c r="B355" s="32" t="s">
        <v>575</v>
      </c>
      <c r="C355" s="32" t="s">
        <v>576</v>
      </c>
      <c r="D355" s="33" t="s">
        <v>40</v>
      </c>
      <c r="E355" s="50">
        <v>49</v>
      </c>
      <c r="F355" s="34"/>
      <c r="G355" s="34">
        <f t="shared" si="19"/>
        <v>0</v>
      </c>
    </row>
    <row r="356" spans="1:7" ht="26.25" x14ac:dyDescent="0.25">
      <c r="A356" s="35">
        <v>5</v>
      </c>
      <c r="B356" s="32" t="s">
        <v>577</v>
      </c>
      <c r="C356" s="32" t="s">
        <v>578</v>
      </c>
      <c r="D356" s="33" t="s">
        <v>40</v>
      </c>
      <c r="E356" s="50">
        <v>19</v>
      </c>
      <c r="F356" s="34"/>
      <c r="G356" s="34">
        <f t="shared" si="19"/>
        <v>0</v>
      </c>
    </row>
    <row r="357" spans="1:7" ht="26.25" x14ac:dyDescent="0.25">
      <c r="A357" s="35">
        <v>6</v>
      </c>
      <c r="B357" s="32" t="s">
        <v>579</v>
      </c>
      <c r="C357" s="32" t="s">
        <v>580</v>
      </c>
      <c r="D357" s="33" t="s">
        <v>40</v>
      </c>
      <c r="E357" s="50">
        <v>16</v>
      </c>
      <c r="F357" s="34"/>
      <c r="G357" s="34">
        <f t="shared" si="19"/>
        <v>0</v>
      </c>
    </row>
    <row r="358" spans="1:7" ht="26.25" x14ac:dyDescent="0.25">
      <c r="A358" s="35">
        <v>7</v>
      </c>
      <c r="B358" s="32" t="s">
        <v>581</v>
      </c>
      <c r="C358" s="32" t="s">
        <v>582</v>
      </c>
      <c r="D358" s="33" t="s">
        <v>40</v>
      </c>
      <c r="E358" s="50">
        <v>3</v>
      </c>
      <c r="F358" s="34"/>
      <c r="G358" s="34">
        <f t="shared" si="19"/>
        <v>0</v>
      </c>
    </row>
    <row r="359" spans="1:7" ht="26.25" x14ac:dyDescent="0.25">
      <c r="A359" s="35">
        <v>8</v>
      </c>
      <c r="B359" s="32" t="s">
        <v>583</v>
      </c>
      <c r="C359" s="32" t="s">
        <v>584</v>
      </c>
      <c r="D359" s="33" t="s">
        <v>40</v>
      </c>
      <c r="E359" s="50">
        <v>1</v>
      </c>
      <c r="F359" s="34"/>
      <c r="G359" s="34">
        <f t="shared" si="19"/>
        <v>0</v>
      </c>
    </row>
    <row r="360" spans="1:7" ht="26.25" x14ac:dyDescent="0.25">
      <c r="A360" s="35">
        <v>9</v>
      </c>
      <c r="B360" s="32" t="s">
        <v>585</v>
      </c>
      <c r="C360" s="32" t="s">
        <v>586</v>
      </c>
      <c r="D360" s="33" t="s">
        <v>40</v>
      </c>
      <c r="E360" s="50">
        <v>2</v>
      </c>
      <c r="F360" s="34"/>
      <c r="G360" s="34">
        <f t="shared" si="19"/>
        <v>0</v>
      </c>
    </row>
    <row r="361" spans="1:7" ht="26.25" x14ac:dyDescent="0.25">
      <c r="A361" s="35">
        <v>10</v>
      </c>
      <c r="B361" s="32" t="s">
        <v>587</v>
      </c>
      <c r="C361" s="32" t="s">
        <v>588</v>
      </c>
      <c r="D361" s="33" t="s">
        <v>40</v>
      </c>
      <c r="E361" s="50">
        <v>4</v>
      </c>
      <c r="F361" s="34"/>
      <c r="G361" s="34">
        <f t="shared" si="19"/>
        <v>0</v>
      </c>
    </row>
    <row r="362" spans="1:7" ht="26.25" x14ac:dyDescent="0.25">
      <c r="A362" s="35">
        <v>11</v>
      </c>
      <c r="B362" s="32" t="s">
        <v>589</v>
      </c>
      <c r="C362" s="32" t="s">
        <v>590</v>
      </c>
      <c r="D362" s="33" t="s">
        <v>14</v>
      </c>
      <c r="E362" s="50">
        <v>950</v>
      </c>
      <c r="F362" s="34"/>
      <c r="G362" s="34">
        <f t="shared" si="19"/>
        <v>0</v>
      </c>
    </row>
    <row r="363" spans="1:7" ht="15" customHeight="1" x14ac:dyDescent="0.25">
      <c r="A363" s="35">
        <v>12</v>
      </c>
      <c r="B363" s="32" t="s">
        <v>591</v>
      </c>
      <c r="C363" s="32" t="s">
        <v>592</v>
      </c>
      <c r="D363" s="33" t="s">
        <v>40</v>
      </c>
      <c r="E363" s="50">
        <v>123</v>
      </c>
      <c r="F363" s="34"/>
      <c r="G363" s="34">
        <f t="shared" si="19"/>
        <v>0</v>
      </c>
    </row>
    <row r="364" spans="1:7" ht="15" customHeight="1" x14ac:dyDescent="0.25">
      <c r="A364" s="35">
        <v>13</v>
      </c>
      <c r="B364" s="32" t="s">
        <v>593</v>
      </c>
      <c r="C364" s="32" t="s">
        <v>594</v>
      </c>
      <c r="D364" s="33" t="s">
        <v>40</v>
      </c>
      <c r="E364" s="50">
        <v>2</v>
      </c>
      <c r="F364" s="34"/>
      <c r="G364" s="34">
        <f t="shared" si="19"/>
        <v>0</v>
      </c>
    </row>
    <row r="365" spans="1:7" x14ac:dyDescent="0.25">
      <c r="A365" s="35"/>
      <c r="B365" s="32"/>
      <c r="C365" s="44" t="s">
        <v>595</v>
      </c>
      <c r="D365" s="33"/>
      <c r="E365" s="36"/>
      <c r="F365" s="34"/>
      <c r="G365" s="45">
        <f>SUM(G352:G364)</f>
        <v>0</v>
      </c>
    </row>
    <row r="366" spans="1:7" x14ac:dyDescent="0.25">
      <c r="A366" s="35"/>
      <c r="B366" s="32"/>
      <c r="C366" s="32" t="s">
        <v>596</v>
      </c>
      <c r="D366" s="33"/>
      <c r="E366" s="36"/>
      <c r="F366" s="34"/>
      <c r="G366" s="34"/>
    </row>
    <row r="367" spans="1:7" ht="51.75" x14ac:dyDescent="0.25">
      <c r="A367" s="35">
        <v>1</v>
      </c>
      <c r="B367" s="32" t="s">
        <v>597</v>
      </c>
      <c r="C367" s="32" t="s">
        <v>598</v>
      </c>
      <c r="D367" s="33" t="s">
        <v>40</v>
      </c>
      <c r="E367" s="50">
        <v>1</v>
      </c>
      <c r="F367" s="34"/>
      <c r="G367" s="34">
        <f t="shared" ref="G367:G386" si="20">ROUND(E367*F367,2)</f>
        <v>0</v>
      </c>
    </row>
    <row r="368" spans="1:7" ht="26.25" x14ac:dyDescent="0.25">
      <c r="A368" s="35">
        <v>2</v>
      </c>
      <c r="B368" s="32" t="s">
        <v>599</v>
      </c>
      <c r="C368" s="32" t="s">
        <v>600</v>
      </c>
      <c r="D368" s="33" t="s">
        <v>40</v>
      </c>
      <c r="E368" s="50">
        <v>72</v>
      </c>
      <c r="F368" s="34"/>
      <c r="G368" s="34">
        <f t="shared" si="20"/>
        <v>0</v>
      </c>
    </row>
    <row r="369" spans="1:7" ht="26.25" x14ac:dyDescent="0.25">
      <c r="A369" s="35">
        <v>3</v>
      </c>
      <c r="B369" s="32" t="s">
        <v>601</v>
      </c>
      <c r="C369" s="32" t="s">
        <v>602</v>
      </c>
      <c r="D369" s="33" t="s">
        <v>40</v>
      </c>
      <c r="E369" s="50">
        <v>1</v>
      </c>
      <c r="F369" s="34"/>
      <c r="G369" s="34">
        <f t="shared" si="20"/>
        <v>0</v>
      </c>
    </row>
    <row r="370" spans="1:7" ht="26.25" x14ac:dyDescent="0.25">
      <c r="A370" s="35">
        <v>4</v>
      </c>
      <c r="B370" s="32" t="s">
        <v>603</v>
      </c>
      <c r="C370" s="32" t="s">
        <v>604</v>
      </c>
      <c r="D370" s="33" t="s">
        <v>40</v>
      </c>
      <c r="E370" s="50">
        <v>20</v>
      </c>
      <c r="F370" s="34"/>
      <c r="G370" s="34">
        <f t="shared" si="20"/>
        <v>0</v>
      </c>
    </row>
    <row r="371" spans="1:7" ht="26.25" x14ac:dyDescent="0.25">
      <c r="A371" s="35">
        <v>5</v>
      </c>
      <c r="B371" s="32" t="s">
        <v>605</v>
      </c>
      <c r="C371" s="32" t="s">
        <v>606</v>
      </c>
      <c r="D371" s="33" t="s">
        <v>40</v>
      </c>
      <c r="E371" s="50">
        <v>9</v>
      </c>
      <c r="F371" s="34"/>
      <c r="G371" s="34">
        <f t="shared" si="20"/>
        <v>0</v>
      </c>
    </row>
    <row r="372" spans="1:7" ht="26.25" x14ac:dyDescent="0.25">
      <c r="A372" s="35">
        <v>6</v>
      </c>
      <c r="B372" s="32" t="s">
        <v>607</v>
      </c>
      <c r="C372" s="32" t="s">
        <v>608</v>
      </c>
      <c r="D372" s="33" t="s">
        <v>40</v>
      </c>
      <c r="E372" s="50">
        <v>12</v>
      </c>
      <c r="F372" s="34"/>
      <c r="G372" s="34">
        <f t="shared" si="20"/>
        <v>0</v>
      </c>
    </row>
    <row r="373" spans="1:7" ht="15" customHeight="1" x14ac:dyDescent="0.25">
      <c r="A373" s="35">
        <v>7</v>
      </c>
      <c r="B373" s="32" t="s">
        <v>609</v>
      </c>
      <c r="C373" s="32" t="s">
        <v>610</v>
      </c>
      <c r="D373" s="33" t="s">
        <v>40</v>
      </c>
      <c r="E373" s="50">
        <v>1</v>
      </c>
      <c r="F373" s="34"/>
      <c r="G373" s="34">
        <f t="shared" si="20"/>
        <v>0</v>
      </c>
    </row>
    <row r="374" spans="1:7" ht="26.25" x14ac:dyDescent="0.25">
      <c r="A374" s="35">
        <v>8</v>
      </c>
      <c r="B374" s="32" t="s">
        <v>611</v>
      </c>
      <c r="C374" s="32" t="s">
        <v>612</v>
      </c>
      <c r="D374" s="33" t="s">
        <v>40</v>
      </c>
      <c r="E374" s="50">
        <v>3</v>
      </c>
      <c r="F374" s="34"/>
      <c r="G374" s="34">
        <f t="shared" si="20"/>
        <v>0</v>
      </c>
    </row>
    <row r="375" spans="1:7" ht="39" x14ac:dyDescent="0.25">
      <c r="A375" s="35">
        <v>9</v>
      </c>
      <c r="B375" s="32" t="s">
        <v>613</v>
      </c>
      <c r="C375" s="49" t="s">
        <v>614</v>
      </c>
      <c r="D375" s="33" t="s">
        <v>40</v>
      </c>
      <c r="E375" s="50">
        <v>5</v>
      </c>
      <c r="F375" s="34"/>
      <c r="G375" s="34">
        <f t="shared" si="20"/>
        <v>0</v>
      </c>
    </row>
    <row r="376" spans="1:7" ht="26.25" x14ac:dyDescent="0.25">
      <c r="A376" s="35">
        <v>10</v>
      </c>
      <c r="B376" s="32" t="s">
        <v>615</v>
      </c>
      <c r="C376" s="49" t="s">
        <v>616</v>
      </c>
      <c r="D376" s="33" t="s">
        <v>40</v>
      </c>
      <c r="E376" s="50">
        <v>1</v>
      </c>
      <c r="F376" s="34"/>
      <c r="G376" s="34">
        <f t="shared" si="20"/>
        <v>0</v>
      </c>
    </row>
    <row r="377" spans="1:7" ht="26.25" x14ac:dyDescent="0.25">
      <c r="A377" s="35">
        <v>11</v>
      </c>
      <c r="B377" s="32" t="s">
        <v>617</v>
      </c>
      <c r="C377" s="32" t="s">
        <v>618</v>
      </c>
      <c r="D377" s="33" t="s">
        <v>14</v>
      </c>
      <c r="E377" s="50">
        <v>50</v>
      </c>
      <c r="F377" s="34"/>
      <c r="G377" s="34">
        <f t="shared" si="20"/>
        <v>0</v>
      </c>
    </row>
    <row r="378" spans="1:7" ht="15" customHeight="1" x14ac:dyDescent="0.25">
      <c r="A378" s="35">
        <v>12</v>
      </c>
      <c r="B378" s="32" t="s">
        <v>619</v>
      </c>
      <c r="C378" s="32" t="s">
        <v>620</v>
      </c>
      <c r="D378" s="33" t="s">
        <v>40</v>
      </c>
      <c r="E378" s="50">
        <v>18</v>
      </c>
      <c r="F378" s="34"/>
      <c r="G378" s="34">
        <f t="shared" si="20"/>
        <v>0</v>
      </c>
    </row>
    <row r="379" spans="1:7" ht="26.25" x14ac:dyDescent="0.25">
      <c r="A379" s="35">
        <v>13</v>
      </c>
      <c r="B379" s="32" t="s">
        <v>621</v>
      </c>
      <c r="C379" s="32" t="s">
        <v>622</v>
      </c>
      <c r="D379" s="33" t="s">
        <v>40</v>
      </c>
      <c r="E379" s="50">
        <v>32</v>
      </c>
      <c r="F379" s="34"/>
      <c r="G379" s="34">
        <f t="shared" si="20"/>
        <v>0</v>
      </c>
    </row>
    <row r="380" spans="1:7" ht="26.25" x14ac:dyDescent="0.25">
      <c r="A380" s="35">
        <v>14</v>
      </c>
      <c r="B380" s="32" t="s">
        <v>623</v>
      </c>
      <c r="C380" s="32" t="s">
        <v>624</v>
      </c>
      <c r="D380" s="33" t="s">
        <v>14</v>
      </c>
      <c r="E380" s="50">
        <v>1450</v>
      </c>
      <c r="F380" s="34"/>
      <c r="G380" s="34">
        <f t="shared" si="20"/>
        <v>0</v>
      </c>
    </row>
    <row r="381" spans="1:7" ht="26.25" x14ac:dyDescent="0.25">
      <c r="A381" s="35">
        <v>15</v>
      </c>
      <c r="B381" s="32" t="s">
        <v>625</v>
      </c>
      <c r="C381" s="32" t="s">
        <v>626</v>
      </c>
      <c r="D381" s="33" t="s">
        <v>14</v>
      </c>
      <c r="E381" s="50">
        <v>100</v>
      </c>
      <c r="F381" s="34"/>
      <c r="G381" s="34">
        <f t="shared" si="20"/>
        <v>0</v>
      </c>
    </row>
    <row r="382" spans="1:7" ht="26.25" x14ac:dyDescent="0.25">
      <c r="A382" s="35">
        <v>16</v>
      </c>
      <c r="B382" s="32" t="s">
        <v>489</v>
      </c>
      <c r="C382" s="32" t="s">
        <v>490</v>
      </c>
      <c r="D382" s="33" t="s">
        <v>14</v>
      </c>
      <c r="E382" s="50">
        <v>800</v>
      </c>
      <c r="F382" s="34"/>
      <c r="G382" s="34">
        <f t="shared" si="20"/>
        <v>0</v>
      </c>
    </row>
    <row r="383" spans="1:7" ht="26.25" x14ac:dyDescent="0.25">
      <c r="A383" s="35">
        <v>17</v>
      </c>
      <c r="B383" s="32" t="s">
        <v>627</v>
      </c>
      <c r="C383" s="32" t="s">
        <v>628</v>
      </c>
      <c r="D383" s="33" t="s">
        <v>14</v>
      </c>
      <c r="E383" s="50">
        <v>1200</v>
      </c>
      <c r="F383" s="34"/>
      <c r="G383" s="34">
        <f t="shared" si="20"/>
        <v>0</v>
      </c>
    </row>
    <row r="384" spans="1:7" ht="15" customHeight="1" x14ac:dyDescent="0.25">
      <c r="A384" s="35">
        <v>18</v>
      </c>
      <c r="B384" s="32" t="s">
        <v>629</v>
      </c>
      <c r="C384" s="32" t="s">
        <v>630</v>
      </c>
      <c r="D384" s="33" t="s">
        <v>43</v>
      </c>
      <c r="E384" s="50">
        <v>1</v>
      </c>
      <c r="F384" s="34"/>
      <c r="G384" s="34">
        <f t="shared" si="20"/>
        <v>0</v>
      </c>
    </row>
    <row r="385" spans="1:7" ht="15" customHeight="1" x14ac:dyDescent="0.25">
      <c r="A385" s="35">
        <v>19</v>
      </c>
      <c r="B385" s="32" t="s">
        <v>631</v>
      </c>
      <c r="C385" s="32" t="s">
        <v>632</v>
      </c>
      <c r="D385" s="33" t="s">
        <v>40</v>
      </c>
      <c r="E385" s="50">
        <v>1</v>
      </c>
      <c r="F385" s="34"/>
      <c r="G385" s="34">
        <f t="shared" si="20"/>
        <v>0</v>
      </c>
    </row>
    <row r="386" spans="1:7" ht="15" customHeight="1" x14ac:dyDescent="0.25">
      <c r="A386" s="35">
        <v>20</v>
      </c>
      <c r="B386" s="32" t="s">
        <v>633</v>
      </c>
      <c r="C386" s="32" t="s">
        <v>634</v>
      </c>
      <c r="D386" s="33" t="s">
        <v>40</v>
      </c>
      <c r="E386" s="50">
        <v>1</v>
      </c>
      <c r="F386" s="34"/>
      <c r="G386" s="34">
        <f t="shared" si="20"/>
        <v>0</v>
      </c>
    </row>
    <row r="387" spans="1:7" x14ac:dyDescent="0.25">
      <c r="A387" s="35"/>
      <c r="B387" s="32"/>
      <c r="C387" s="44" t="s">
        <v>635</v>
      </c>
      <c r="D387" s="33"/>
      <c r="E387" s="36"/>
      <c r="F387" s="34"/>
      <c r="G387" s="45">
        <f>SUM(G367:G386)</f>
        <v>0</v>
      </c>
    </row>
    <row r="388" spans="1:7" x14ac:dyDescent="0.25">
      <c r="A388" s="35"/>
      <c r="B388" s="32"/>
      <c r="C388" s="32" t="s">
        <v>636</v>
      </c>
      <c r="D388" s="33"/>
      <c r="E388" s="36"/>
      <c r="F388" s="34"/>
      <c r="G388" s="34"/>
    </row>
    <row r="389" spans="1:7" ht="26.25" x14ac:dyDescent="0.25">
      <c r="A389" s="35">
        <v>1</v>
      </c>
      <c r="B389" s="32" t="s">
        <v>637</v>
      </c>
      <c r="C389" s="32" t="s">
        <v>638</v>
      </c>
      <c r="D389" s="33" t="s">
        <v>40</v>
      </c>
      <c r="E389" s="50">
        <v>25</v>
      </c>
      <c r="F389" s="34"/>
      <c r="G389" s="34">
        <f t="shared" ref="G389:G418" si="21">ROUND(E389*F389,2)</f>
        <v>0</v>
      </c>
    </row>
    <row r="390" spans="1:7" ht="26.25" x14ac:dyDescent="0.25">
      <c r="A390" s="35">
        <v>2</v>
      </c>
      <c r="B390" s="32" t="s">
        <v>639</v>
      </c>
      <c r="C390" s="32" t="s">
        <v>640</v>
      </c>
      <c r="D390" s="33" t="s">
        <v>40</v>
      </c>
      <c r="E390" s="50">
        <v>7</v>
      </c>
      <c r="F390" s="34"/>
      <c r="G390" s="34">
        <f t="shared" si="21"/>
        <v>0</v>
      </c>
    </row>
    <row r="391" spans="1:7" ht="26.25" x14ac:dyDescent="0.25">
      <c r="A391" s="35">
        <v>3</v>
      </c>
      <c r="B391" s="32" t="s">
        <v>641</v>
      </c>
      <c r="C391" s="32" t="s">
        <v>642</v>
      </c>
      <c r="D391" s="33" t="s">
        <v>40</v>
      </c>
      <c r="E391" s="50">
        <v>1</v>
      </c>
      <c r="F391" s="34"/>
      <c r="G391" s="34">
        <f t="shared" si="21"/>
        <v>0</v>
      </c>
    </row>
    <row r="392" spans="1:7" ht="26.25" x14ac:dyDescent="0.25">
      <c r="A392" s="35">
        <v>4</v>
      </c>
      <c r="B392" s="32" t="s">
        <v>643</v>
      </c>
      <c r="C392" s="49" t="s">
        <v>644</v>
      </c>
      <c r="D392" s="33" t="s">
        <v>40</v>
      </c>
      <c r="E392" s="50">
        <v>2</v>
      </c>
      <c r="F392" s="34"/>
      <c r="G392" s="34">
        <f t="shared" si="21"/>
        <v>0</v>
      </c>
    </row>
    <row r="393" spans="1:7" ht="26.25" x14ac:dyDescent="0.25">
      <c r="A393" s="35">
        <v>5</v>
      </c>
      <c r="B393" s="32" t="s">
        <v>645</v>
      </c>
      <c r="C393" s="32" t="s">
        <v>646</v>
      </c>
      <c r="D393" s="33" t="s">
        <v>40</v>
      </c>
      <c r="E393" s="50">
        <v>12</v>
      </c>
      <c r="F393" s="34"/>
      <c r="G393" s="34">
        <f t="shared" si="21"/>
        <v>0</v>
      </c>
    </row>
    <row r="394" spans="1:7" ht="27" customHeight="1" x14ac:dyDescent="0.25">
      <c r="A394" s="35">
        <v>6</v>
      </c>
      <c r="B394" s="32" t="s">
        <v>647</v>
      </c>
      <c r="C394" s="32" t="s">
        <v>648</v>
      </c>
      <c r="D394" s="33" t="s">
        <v>40</v>
      </c>
      <c r="E394" s="50">
        <v>12</v>
      </c>
      <c r="F394" s="34"/>
      <c r="G394" s="34">
        <f t="shared" si="21"/>
        <v>0</v>
      </c>
    </row>
    <row r="395" spans="1:7" ht="26.25" x14ac:dyDescent="0.25">
      <c r="A395" s="35">
        <v>7</v>
      </c>
      <c r="B395" s="32" t="s">
        <v>649</v>
      </c>
      <c r="C395" s="32" t="s">
        <v>650</v>
      </c>
      <c r="D395" s="33" t="s">
        <v>40</v>
      </c>
      <c r="E395" s="50">
        <v>1</v>
      </c>
      <c r="F395" s="34"/>
      <c r="G395" s="34">
        <f t="shared" si="21"/>
        <v>0</v>
      </c>
    </row>
    <row r="396" spans="1:7" ht="26.25" x14ac:dyDescent="0.25">
      <c r="A396" s="35">
        <v>8</v>
      </c>
      <c r="B396" s="32" t="s">
        <v>651</v>
      </c>
      <c r="C396" s="32" t="s">
        <v>652</v>
      </c>
      <c r="D396" s="33" t="s">
        <v>40</v>
      </c>
      <c r="E396" s="50">
        <v>1</v>
      </c>
      <c r="F396" s="34"/>
      <c r="G396" s="34">
        <f t="shared" si="21"/>
        <v>0</v>
      </c>
    </row>
    <row r="397" spans="1:7" ht="26.25" x14ac:dyDescent="0.25">
      <c r="A397" s="35">
        <v>9</v>
      </c>
      <c r="B397" s="32" t="s">
        <v>653</v>
      </c>
      <c r="C397" s="32" t="s">
        <v>654</v>
      </c>
      <c r="D397" s="33" t="s">
        <v>40</v>
      </c>
      <c r="E397" s="50">
        <v>1</v>
      </c>
      <c r="F397" s="34"/>
      <c r="G397" s="34">
        <f t="shared" si="21"/>
        <v>0</v>
      </c>
    </row>
    <row r="398" spans="1:7" ht="26.25" x14ac:dyDescent="0.25">
      <c r="A398" s="35">
        <v>10</v>
      </c>
      <c r="B398" s="32" t="s">
        <v>655</v>
      </c>
      <c r="C398" s="32" t="s">
        <v>656</v>
      </c>
      <c r="D398" s="33" t="s">
        <v>40</v>
      </c>
      <c r="E398" s="50">
        <v>1</v>
      </c>
      <c r="F398" s="34"/>
      <c r="G398" s="34">
        <f t="shared" si="21"/>
        <v>0</v>
      </c>
    </row>
    <row r="399" spans="1:7" ht="26.25" x14ac:dyDescent="0.25">
      <c r="A399" s="35">
        <v>11</v>
      </c>
      <c r="B399" s="32" t="s">
        <v>657</v>
      </c>
      <c r="C399" s="49" t="s">
        <v>658</v>
      </c>
      <c r="D399" s="33" t="s">
        <v>40</v>
      </c>
      <c r="E399" s="50">
        <v>1</v>
      </c>
      <c r="F399" s="34"/>
      <c r="G399" s="34">
        <f t="shared" si="21"/>
        <v>0</v>
      </c>
    </row>
    <row r="400" spans="1:7" ht="26.25" x14ac:dyDescent="0.25">
      <c r="A400" s="35">
        <v>12</v>
      </c>
      <c r="B400" s="32" t="s">
        <v>659</v>
      </c>
      <c r="C400" s="32" t="s">
        <v>660</v>
      </c>
      <c r="D400" s="33" t="s">
        <v>40</v>
      </c>
      <c r="E400" s="50">
        <v>2</v>
      </c>
      <c r="F400" s="34"/>
      <c r="G400" s="34">
        <f t="shared" si="21"/>
        <v>0</v>
      </c>
    </row>
    <row r="401" spans="1:7" ht="26.25" x14ac:dyDescent="0.25">
      <c r="A401" s="35">
        <v>13</v>
      </c>
      <c r="B401" s="32" t="s">
        <v>661</v>
      </c>
      <c r="C401" s="49" t="s">
        <v>662</v>
      </c>
      <c r="D401" s="33" t="s">
        <v>40</v>
      </c>
      <c r="E401" s="50">
        <v>1</v>
      </c>
      <c r="F401" s="34"/>
      <c r="G401" s="34">
        <f t="shared" si="21"/>
        <v>0</v>
      </c>
    </row>
    <row r="402" spans="1:7" ht="26.25" x14ac:dyDescent="0.25">
      <c r="A402" s="35">
        <v>14</v>
      </c>
      <c r="B402" s="32" t="s">
        <v>663</v>
      </c>
      <c r="C402" s="32" t="s">
        <v>664</v>
      </c>
      <c r="D402" s="33" t="s">
        <v>40</v>
      </c>
      <c r="E402" s="50">
        <v>1</v>
      </c>
      <c r="F402" s="34"/>
      <c r="G402" s="34">
        <f t="shared" si="21"/>
        <v>0</v>
      </c>
    </row>
    <row r="403" spans="1:7" ht="26.25" x14ac:dyDescent="0.25">
      <c r="A403" s="35">
        <v>15</v>
      </c>
      <c r="B403" s="32" t="s">
        <v>665</v>
      </c>
      <c r="C403" s="32" t="s">
        <v>666</v>
      </c>
      <c r="D403" s="33" t="s">
        <v>40</v>
      </c>
      <c r="E403" s="50">
        <v>2</v>
      </c>
      <c r="F403" s="34"/>
      <c r="G403" s="34">
        <f t="shared" si="21"/>
        <v>0</v>
      </c>
    </row>
    <row r="404" spans="1:7" ht="15" customHeight="1" x14ac:dyDescent="0.25">
      <c r="A404" s="35">
        <v>16</v>
      </c>
      <c r="B404" s="32" t="s">
        <v>667</v>
      </c>
      <c r="C404" s="32" t="s">
        <v>668</v>
      </c>
      <c r="D404" s="33" t="s">
        <v>40</v>
      </c>
      <c r="E404" s="50">
        <v>1</v>
      </c>
      <c r="F404" s="34"/>
      <c r="G404" s="34">
        <f t="shared" si="21"/>
        <v>0</v>
      </c>
    </row>
    <row r="405" spans="1:7" ht="15" customHeight="1" x14ac:dyDescent="0.25">
      <c r="A405" s="35">
        <v>17</v>
      </c>
      <c r="B405" s="32" t="s">
        <v>669</v>
      </c>
      <c r="C405" s="32" t="s">
        <v>670</v>
      </c>
      <c r="D405" s="33" t="s">
        <v>40</v>
      </c>
      <c r="E405" s="50">
        <v>4</v>
      </c>
      <c r="F405" s="34"/>
      <c r="G405" s="34">
        <f t="shared" si="21"/>
        <v>0</v>
      </c>
    </row>
    <row r="406" spans="1:7" ht="15" customHeight="1" x14ac:dyDescent="0.25">
      <c r="A406" s="35">
        <v>18</v>
      </c>
      <c r="B406" s="32" t="s">
        <v>671</v>
      </c>
      <c r="C406" s="32" t="s">
        <v>672</v>
      </c>
      <c r="D406" s="33" t="s">
        <v>40</v>
      </c>
      <c r="E406" s="50">
        <v>3</v>
      </c>
      <c r="F406" s="34"/>
      <c r="G406" s="34">
        <f t="shared" si="21"/>
        <v>0</v>
      </c>
    </row>
    <row r="407" spans="1:7" ht="26.25" x14ac:dyDescent="0.25">
      <c r="A407" s="35">
        <v>19</v>
      </c>
      <c r="B407" s="32" t="s">
        <v>673</v>
      </c>
      <c r="C407" s="32" t="s">
        <v>674</v>
      </c>
      <c r="D407" s="33" t="s">
        <v>40</v>
      </c>
      <c r="E407" s="50">
        <v>1</v>
      </c>
      <c r="F407" s="34"/>
      <c r="G407" s="34">
        <f t="shared" si="21"/>
        <v>0</v>
      </c>
    </row>
    <row r="408" spans="1:7" ht="15" customHeight="1" x14ac:dyDescent="0.25">
      <c r="A408" s="35">
        <v>20</v>
      </c>
      <c r="B408" s="32" t="s">
        <v>675</v>
      </c>
      <c r="C408" s="32" t="s">
        <v>676</v>
      </c>
      <c r="D408" s="33" t="s">
        <v>43</v>
      </c>
      <c r="E408" s="50">
        <v>1</v>
      </c>
      <c r="F408" s="34"/>
      <c r="G408" s="34">
        <f t="shared" si="21"/>
        <v>0</v>
      </c>
    </row>
    <row r="409" spans="1:7" ht="26.25" x14ac:dyDescent="0.25">
      <c r="A409" s="35">
        <v>21</v>
      </c>
      <c r="B409" s="32" t="s">
        <v>677</v>
      </c>
      <c r="C409" s="32" t="s">
        <v>678</v>
      </c>
      <c r="D409" s="33" t="s">
        <v>40</v>
      </c>
      <c r="E409" s="50">
        <v>1</v>
      </c>
      <c r="F409" s="34"/>
      <c r="G409" s="34">
        <f t="shared" si="21"/>
        <v>0</v>
      </c>
    </row>
    <row r="410" spans="1:7" ht="27.75" customHeight="1" x14ac:dyDescent="0.25">
      <c r="A410" s="35">
        <v>22</v>
      </c>
      <c r="B410" s="32" t="s">
        <v>679</v>
      </c>
      <c r="C410" s="32" t="s">
        <v>680</v>
      </c>
      <c r="D410" s="33" t="s">
        <v>40</v>
      </c>
      <c r="E410" s="50">
        <v>1</v>
      </c>
      <c r="F410" s="34"/>
      <c r="G410" s="34">
        <f t="shared" si="21"/>
        <v>0</v>
      </c>
    </row>
    <row r="411" spans="1:7" ht="26.25" x14ac:dyDescent="0.25">
      <c r="A411" s="35">
        <v>23</v>
      </c>
      <c r="B411" s="32" t="s">
        <v>681</v>
      </c>
      <c r="C411" s="32" t="s">
        <v>682</v>
      </c>
      <c r="D411" s="33" t="s">
        <v>14</v>
      </c>
      <c r="E411" s="50">
        <v>1560</v>
      </c>
      <c r="F411" s="34"/>
      <c r="G411" s="34">
        <f t="shared" si="21"/>
        <v>0</v>
      </c>
    </row>
    <row r="412" spans="1:7" ht="26.25" x14ac:dyDescent="0.25">
      <c r="A412" s="35">
        <v>24</v>
      </c>
      <c r="B412" s="32" t="s">
        <v>683</v>
      </c>
      <c r="C412" s="32" t="s">
        <v>684</v>
      </c>
      <c r="D412" s="33" t="s">
        <v>14</v>
      </c>
      <c r="E412" s="50">
        <v>85</v>
      </c>
      <c r="F412" s="34"/>
      <c r="G412" s="34">
        <f t="shared" si="21"/>
        <v>0</v>
      </c>
    </row>
    <row r="413" spans="1:7" ht="26.25" x14ac:dyDescent="0.25">
      <c r="A413" s="35">
        <v>25</v>
      </c>
      <c r="B413" s="32" t="s">
        <v>685</v>
      </c>
      <c r="C413" s="32" t="s">
        <v>686</v>
      </c>
      <c r="D413" s="33" t="s">
        <v>14</v>
      </c>
      <c r="E413" s="50">
        <v>120</v>
      </c>
      <c r="F413" s="34"/>
      <c r="G413" s="34">
        <f t="shared" si="21"/>
        <v>0</v>
      </c>
    </row>
    <row r="414" spans="1:7" ht="26.25" x14ac:dyDescent="0.25">
      <c r="A414" s="35">
        <v>26</v>
      </c>
      <c r="B414" s="32" t="s">
        <v>627</v>
      </c>
      <c r="C414" s="32" t="s">
        <v>628</v>
      </c>
      <c r="D414" s="33" t="s">
        <v>14</v>
      </c>
      <c r="E414" s="50">
        <v>20</v>
      </c>
      <c r="F414" s="34"/>
      <c r="G414" s="34">
        <f t="shared" si="21"/>
        <v>0</v>
      </c>
    </row>
    <row r="415" spans="1:7" ht="15" customHeight="1" x14ac:dyDescent="0.25">
      <c r="A415" s="35">
        <v>27</v>
      </c>
      <c r="B415" s="32" t="s">
        <v>687</v>
      </c>
      <c r="C415" s="32" t="s">
        <v>688</v>
      </c>
      <c r="D415" s="33" t="s">
        <v>40</v>
      </c>
      <c r="E415" s="50">
        <v>1</v>
      </c>
      <c r="F415" s="34"/>
      <c r="G415" s="34">
        <f t="shared" si="21"/>
        <v>0</v>
      </c>
    </row>
    <row r="416" spans="1:7" ht="15" customHeight="1" x14ac:dyDescent="0.25">
      <c r="A416" s="35">
        <v>28</v>
      </c>
      <c r="B416" s="32" t="s">
        <v>689</v>
      </c>
      <c r="C416" s="32" t="s">
        <v>632</v>
      </c>
      <c r="D416" s="33" t="s">
        <v>40</v>
      </c>
      <c r="E416" s="50">
        <v>1</v>
      </c>
      <c r="F416" s="34"/>
      <c r="G416" s="34">
        <f t="shared" si="21"/>
        <v>0</v>
      </c>
    </row>
    <row r="417" spans="1:7" ht="15" customHeight="1" x14ac:dyDescent="0.25">
      <c r="A417" s="35">
        <v>29</v>
      </c>
      <c r="B417" s="32" t="s">
        <v>690</v>
      </c>
      <c r="C417" s="32" t="s">
        <v>691</v>
      </c>
      <c r="D417" s="33" t="s">
        <v>40</v>
      </c>
      <c r="E417" s="50">
        <v>1</v>
      </c>
      <c r="F417" s="34"/>
      <c r="G417" s="34">
        <f t="shared" si="21"/>
        <v>0</v>
      </c>
    </row>
    <row r="418" spans="1:7" ht="15" customHeight="1" x14ac:dyDescent="0.25">
      <c r="A418" s="35">
        <v>30</v>
      </c>
      <c r="B418" s="32" t="s">
        <v>692</v>
      </c>
      <c r="C418" s="32" t="s">
        <v>634</v>
      </c>
      <c r="D418" s="33" t="s">
        <v>40</v>
      </c>
      <c r="E418" s="50">
        <v>1</v>
      </c>
      <c r="F418" s="34"/>
      <c r="G418" s="34">
        <f t="shared" si="21"/>
        <v>0</v>
      </c>
    </row>
    <row r="419" spans="1:7" x14ac:dyDescent="0.25">
      <c r="A419" s="35"/>
      <c r="B419" s="32"/>
      <c r="C419" s="44" t="s">
        <v>693</v>
      </c>
      <c r="D419" s="33"/>
      <c r="E419" s="36"/>
      <c r="F419" s="34"/>
      <c r="G419" s="45">
        <f>SUM(G389:G418)</f>
        <v>0</v>
      </c>
    </row>
    <row r="420" spans="1:7" x14ac:dyDescent="0.25">
      <c r="A420" s="35"/>
      <c r="B420" s="32"/>
      <c r="C420" s="32" t="s">
        <v>694</v>
      </c>
      <c r="D420" s="33"/>
      <c r="E420" s="36"/>
      <c r="F420" s="34"/>
      <c r="G420" s="34"/>
    </row>
    <row r="421" spans="1:7" ht="26.25" x14ac:dyDescent="0.25">
      <c r="A421" s="35">
        <v>1</v>
      </c>
      <c r="B421" s="32" t="s">
        <v>695</v>
      </c>
      <c r="C421" s="32" t="s">
        <v>696</v>
      </c>
      <c r="D421" s="33" t="s">
        <v>43</v>
      </c>
      <c r="E421" s="50">
        <v>1</v>
      </c>
      <c r="F421" s="34"/>
      <c r="G421" s="34">
        <f t="shared" ref="G421:G438" si="22">ROUND(E421*F421,2)</f>
        <v>0</v>
      </c>
    </row>
    <row r="422" spans="1:7" ht="39" x14ac:dyDescent="0.25">
      <c r="A422" s="35">
        <v>2</v>
      </c>
      <c r="B422" s="32" t="s">
        <v>697</v>
      </c>
      <c r="C422" s="32" t="s">
        <v>1329</v>
      </c>
      <c r="D422" s="33" t="s">
        <v>40</v>
      </c>
      <c r="E422" s="50">
        <v>1</v>
      </c>
      <c r="F422" s="34"/>
      <c r="G422" s="34">
        <f t="shared" si="22"/>
        <v>0</v>
      </c>
    </row>
    <row r="423" spans="1:7" ht="26.25" x14ac:dyDescent="0.25">
      <c r="A423" s="35">
        <v>3</v>
      </c>
      <c r="B423" s="32" t="s">
        <v>698</v>
      </c>
      <c r="C423" s="32" t="s">
        <v>699</v>
      </c>
      <c r="D423" s="33" t="s">
        <v>40</v>
      </c>
      <c r="E423" s="50">
        <v>2</v>
      </c>
      <c r="F423" s="34"/>
      <c r="G423" s="34">
        <f t="shared" si="22"/>
        <v>0</v>
      </c>
    </row>
    <row r="424" spans="1:7" ht="39" x14ac:dyDescent="0.25">
      <c r="A424" s="35">
        <v>4</v>
      </c>
      <c r="B424" s="32" t="s">
        <v>700</v>
      </c>
      <c r="C424" s="32" t="s">
        <v>701</v>
      </c>
      <c r="D424" s="33" t="s">
        <v>40</v>
      </c>
      <c r="E424" s="50">
        <v>2</v>
      </c>
      <c r="F424" s="34"/>
      <c r="G424" s="34">
        <f t="shared" si="22"/>
        <v>0</v>
      </c>
    </row>
    <row r="425" spans="1:7" ht="26.25" x14ac:dyDescent="0.25">
      <c r="A425" s="35">
        <v>5</v>
      </c>
      <c r="B425" s="32" t="s">
        <v>702</v>
      </c>
      <c r="C425" s="32" t="s">
        <v>703</v>
      </c>
      <c r="D425" s="33" t="s">
        <v>40</v>
      </c>
      <c r="E425" s="50">
        <v>1</v>
      </c>
      <c r="F425" s="34"/>
      <c r="G425" s="34">
        <f t="shared" si="22"/>
        <v>0</v>
      </c>
    </row>
    <row r="426" spans="1:7" ht="26.25" x14ac:dyDescent="0.25">
      <c r="A426" s="35">
        <v>6</v>
      </c>
      <c r="B426" s="32" t="s">
        <v>704</v>
      </c>
      <c r="C426" s="32" t="s">
        <v>705</v>
      </c>
      <c r="D426" s="33" t="s">
        <v>40</v>
      </c>
      <c r="E426" s="50">
        <v>7</v>
      </c>
      <c r="F426" s="34"/>
      <c r="G426" s="34">
        <f t="shared" si="22"/>
        <v>0</v>
      </c>
    </row>
    <row r="427" spans="1:7" ht="26.25" x14ac:dyDescent="0.25">
      <c r="A427" s="35">
        <v>7</v>
      </c>
      <c r="B427" s="32" t="s">
        <v>706</v>
      </c>
      <c r="C427" s="49" t="s">
        <v>707</v>
      </c>
      <c r="D427" s="33" t="s">
        <v>40</v>
      </c>
      <c r="E427" s="50">
        <v>1</v>
      </c>
      <c r="F427" s="34"/>
      <c r="G427" s="34">
        <f t="shared" si="22"/>
        <v>0</v>
      </c>
    </row>
    <row r="428" spans="1:7" ht="26.25" x14ac:dyDescent="0.25">
      <c r="A428" s="35">
        <v>8</v>
      </c>
      <c r="B428" s="32" t="s">
        <v>708</v>
      </c>
      <c r="C428" s="32" t="s">
        <v>709</v>
      </c>
      <c r="D428" s="33" t="s">
        <v>40</v>
      </c>
      <c r="E428" s="50">
        <v>1</v>
      </c>
      <c r="F428" s="34"/>
      <c r="G428" s="34">
        <f t="shared" si="22"/>
        <v>0</v>
      </c>
    </row>
    <row r="429" spans="1:7" ht="26.25" x14ac:dyDescent="0.25">
      <c r="A429" s="35">
        <v>9</v>
      </c>
      <c r="B429" s="32" t="s">
        <v>710</v>
      </c>
      <c r="C429" s="32" t="s">
        <v>711</v>
      </c>
      <c r="D429" s="33" t="s">
        <v>40</v>
      </c>
      <c r="E429" s="50">
        <v>44</v>
      </c>
      <c r="F429" s="34"/>
      <c r="G429" s="34">
        <f t="shared" si="22"/>
        <v>0</v>
      </c>
    </row>
    <row r="430" spans="1:7" ht="26.25" x14ac:dyDescent="0.25">
      <c r="A430" s="35">
        <v>10</v>
      </c>
      <c r="B430" s="32" t="s">
        <v>712</v>
      </c>
      <c r="C430" s="32" t="s">
        <v>713</v>
      </c>
      <c r="D430" s="33" t="s">
        <v>40</v>
      </c>
      <c r="E430" s="50">
        <v>13</v>
      </c>
      <c r="F430" s="34"/>
      <c r="G430" s="34">
        <f t="shared" si="22"/>
        <v>0</v>
      </c>
    </row>
    <row r="431" spans="1:7" ht="26.25" x14ac:dyDescent="0.25">
      <c r="A431" s="35">
        <v>11</v>
      </c>
      <c r="B431" s="32" t="s">
        <v>714</v>
      </c>
      <c r="C431" s="32" t="s">
        <v>715</v>
      </c>
      <c r="D431" s="33" t="s">
        <v>40</v>
      </c>
      <c r="E431" s="50">
        <v>8</v>
      </c>
      <c r="F431" s="34"/>
      <c r="G431" s="34">
        <f t="shared" si="22"/>
        <v>0</v>
      </c>
    </row>
    <row r="432" spans="1:7" ht="26.25" x14ac:dyDescent="0.25">
      <c r="A432" s="35">
        <v>12</v>
      </c>
      <c r="B432" s="32" t="s">
        <v>716</v>
      </c>
      <c r="C432" s="32" t="s">
        <v>717</v>
      </c>
      <c r="D432" s="33" t="s">
        <v>40</v>
      </c>
      <c r="E432" s="50">
        <v>1</v>
      </c>
      <c r="F432" s="34"/>
      <c r="G432" s="34">
        <f t="shared" si="22"/>
        <v>0</v>
      </c>
    </row>
    <row r="433" spans="1:7" ht="27.75" customHeight="1" x14ac:dyDescent="0.25">
      <c r="A433" s="35">
        <v>13</v>
      </c>
      <c r="B433" s="32" t="s">
        <v>718</v>
      </c>
      <c r="C433" s="32" t="s">
        <v>680</v>
      </c>
      <c r="D433" s="33" t="s">
        <v>40</v>
      </c>
      <c r="E433" s="50">
        <v>13</v>
      </c>
      <c r="F433" s="34"/>
      <c r="G433" s="34">
        <f t="shared" si="22"/>
        <v>0</v>
      </c>
    </row>
    <row r="434" spans="1:7" ht="26.25" x14ac:dyDescent="0.25">
      <c r="A434" s="35">
        <v>14</v>
      </c>
      <c r="B434" s="32" t="s">
        <v>719</v>
      </c>
      <c r="C434" s="32" t="s">
        <v>720</v>
      </c>
      <c r="D434" s="33" t="s">
        <v>14</v>
      </c>
      <c r="E434" s="50">
        <v>2100</v>
      </c>
      <c r="F434" s="34"/>
      <c r="G434" s="34">
        <f t="shared" si="22"/>
        <v>0</v>
      </c>
    </row>
    <row r="435" spans="1:7" ht="26.25" x14ac:dyDescent="0.25">
      <c r="A435" s="35">
        <v>15</v>
      </c>
      <c r="B435" s="32" t="s">
        <v>721</v>
      </c>
      <c r="C435" s="32" t="s">
        <v>722</v>
      </c>
      <c r="D435" s="33" t="s">
        <v>14</v>
      </c>
      <c r="E435" s="50">
        <v>200</v>
      </c>
      <c r="F435" s="34"/>
      <c r="G435" s="34">
        <f t="shared" si="22"/>
        <v>0</v>
      </c>
    </row>
    <row r="436" spans="1:7" ht="26.25" x14ac:dyDescent="0.25">
      <c r="A436" s="35">
        <v>16</v>
      </c>
      <c r="B436" s="32" t="s">
        <v>627</v>
      </c>
      <c r="C436" s="32" t="s">
        <v>628</v>
      </c>
      <c r="D436" s="33" t="s">
        <v>14</v>
      </c>
      <c r="E436" s="50">
        <v>100</v>
      </c>
      <c r="F436" s="34"/>
      <c r="G436" s="34">
        <f t="shared" si="22"/>
        <v>0</v>
      </c>
    </row>
    <row r="437" spans="1:7" ht="26.25" x14ac:dyDescent="0.25">
      <c r="A437" s="35">
        <v>17</v>
      </c>
      <c r="B437" s="32" t="s">
        <v>723</v>
      </c>
      <c r="C437" s="32" t="s">
        <v>724</v>
      </c>
      <c r="D437" s="33" t="s">
        <v>40</v>
      </c>
      <c r="E437" s="50">
        <v>24</v>
      </c>
      <c r="F437" s="34"/>
      <c r="G437" s="34">
        <f t="shared" si="22"/>
        <v>0</v>
      </c>
    </row>
    <row r="438" spans="1:7" ht="26.25" x14ac:dyDescent="0.25">
      <c r="A438" s="35">
        <v>18</v>
      </c>
      <c r="B438" s="32" t="s">
        <v>725</v>
      </c>
      <c r="C438" s="32" t="s">
        <v>726</v>
      </c>
      <c r="D438" s="33" t="s">
        <v>40</v>
      </c>
      <c r="E438" s="50">
        <v>44</v>
      </c>
      <c r="F438" s="34"/>
      <c r="G438" s="34">
        <f t="shared" si="22"/>
        <v>0</v>
      </c>
    </row>
    <row r="439" spans="1:7" x14ac:dyDescent="0.25">
      <c r="A439" s="35"/>
      <c r="B439" s="32"/>
      <c r="C439" s="44" t="s">
        <v>727</v>
      </c>
      <c r="D439" s="33"/>
      <c r="E439" s="36"/>
      <c r="F439" s="34"/>
      <c r="G439" s="45">
        <f>SUM(G421:G438)</f>
        <v>0</v>
      </c>
    </row>
    <row r="440" spans="1:7" ht="26.25" x14ac:dyDescent="0.25">
      <c r="A440" s="35"/>
      <c r="B440" s="32"/>
      <c r="C440" s="32" t="s">
        <v>728</v>
      </c>
      <c r="D440" s="33"/>
      <c r="E440" s="36"/>
      <c r="F440" s="34"/>
      <c r="G440" s="34"/>
    </row>
    <row r="441" spans="1:7" ht="39" x14ac:dyDescent="0.25">
      <c r="A441" s="35">
        <v>1</v>
      </c>
      <c r="B441" s="32" t="s">
        <v>729</v>
      </c>
      <c r="C441" s="32" t="s">
        <v>730</v>
      </c>
      <c r="D441" s="33" t="s">
        <v>40</v>
      </c>
      <c r="E441" s="50">
        <v>24</v>
      </c>
      <c r="F441" s="10"/>
      <c r="G441" s="10">
        <f t="shared" ref="G441:G452" si="23">ROUND(E441*F441,2)</f>
        <v>0</v>
      </c>
    </row>
    <row r="442" spans="1:7" ht="26.25" x14ac:dyDescent="0.25">
      <c r="A442" s="35">
        <v>2</v>
      </c>
      <c r="B442" s="32" t="s">
        <v>731</v>
      </c>
      <c r="C442" s="32" t="s">
        <v>732</v>
      </c>
      <c r="D442" s="33" t="s">
        <v>40</v>
      </c>
      <c r="E442" s="50">
        <v>2</v>
      </c>
      <c r="F442" s="10"/>
      <c r="G442" s="10">
        <f t="shared" si="23"/>
        <v>0</v>
      </c>
    </row>
    <row r="443" spans="1:7" ht="26.25" x14ac:dyDescent="0.25">
      <c r="A443" s="35">
        <v>3</v>
      </c>
      <c r="B443" s="32" t="s">
        <v>698</v>
      </c>
      <c r="C443" s="32" t="s">
        <v>699</v>
      </c>
      <c r="D443" s="33" t="s">
        <v>40</v>
      </c>
      <c r="E443" s="50">
        <v>1</v>
      </c>
      <c r="F443" s="10"/>
      <c r="G443" s="10">
        <f t="shared" si="23"/>
        <v>0</v>
      </c>
    </row>
    <row r="444" spans="1:7" ht="26.25" x14ac:dyDescent="0.25">
      <c r="A444" s="35">
        <v>4</v>
      </c>
      <c r="B444" s="32" t="s">
        <v>733</v>
      </c>
      <c r="C444" s="49" t="s">
        <v>734</v>
      </c>
      <c r="D444" s="33" t="s">
        <v>40</v>
      </c>
      <c r="E444" s="50">
        <v>1</v>
      </c>
      <c r="F444" s="10"/>
      <c r="G444" s="10">
        <f t="shared" si="23"/>
        <v>0</v>
      </c>
    </row>
    <row r="445" spans="1:7" ht="26.25" x14ac:dyDescent="0.25">
      <c r="A445" s="35">
        <v>5</v>
      </c>
      <c r="B445" s="32" t="s">
        <v>735</v>
      </c>
      <c r="C445" s="32" t="s">
        <v>711</v>
      </c>
      <c r="D445" s="33" t="s">
        <v>40</v>
      </c>
      <c r="E445" s="50">
        <v>24</v>
      </c>
      <c r="F445" s="10"/>
      <c r="G445" s="10">
        <f t="shared" si="23"/>
        <v>0</v>
      </c>
    </row>
    <row r="446" spans="1:7" ht="26.25" x14ac:dyDescent="0.25">
      <c r="A446" s="35">
        <v>6</v>
      </c>
      <c r="B446" s="32" t="s">
        <v>719</v>
      </c>
      <c r="C446" s="32" t="s">
        <v>720</v>
      </c>
      <c r="D446" s="33" t="s">
        <v>14</v>
      </c>
      <c r="E446" s="50">
        <v>1000</v>
      </c>
      <c r="F446" s="10"/>
      <c r="G446" s="10">
        <f t="shared" si="23"/>
        <v>0</v>
      </c>
    </row>
    <row r="447" spans="1:7" ht="26.25" x14ac:dyDescent="0.25">
      <c r="A447" s="35">
        <v>7</v>
      </c>
      <c r="B447" s="32" t="s">
        <v>721</v>
      </c>
      <c r="C447" s="32" t="s">
        <v>722</v>
      </c>
      <c r="D447" s="33" t="s">
        <v>14</v>
      </c>
      <c r="E447" s="50">
        <v>450</v>
      </c>
      <c r="F447" s="10"/>
      <c r="G447" s="10">
        <f t="shared" si="23"/>
        <v>0</v>
      </c>
    </row>
    <row r="448" spans="1:7" ht="26.25" x14ac:dyDescent="0.25">
      <c r="A448" s="35">
        <v>8</v>
      </c>
      <c r="B448" s="32" t="s">
        <v>627</v>
      </c>
      <c r="C448" s="32" t="s">
        <v>628</v>
      </c>
      <c r="D448" s="33" t="s">
        <v>14</v>
      </c>
      <c r="E448" s="50">
        <v>350</v>
      </c>
      <c r="F448" s="10"/>
      <c r="G448" s="10">
        <f t="shared" si="23"/>
        <v>0</v>
      </c>
    </row>
    <row r="449" spans="1:7" ht="27.75" customHeight="1" x14ac:dyDescent="0.25">
      <c r="A449" s="35">
        <v>9</v>
      </c>
      <c r="B449" s="32" t="s">
        <v>736</v>
      </c>
      <c r="C449" s="32" t="s">
        <v>737</v>
      </c>
      <c r="D449" s="33" t="s">
        <v>43</v>
      </c>
      <c r="E449" s="50">
        <v>1</v>
      </c>
      <c r="F449" s="10"/>
      <c r="G449" s="10">
        <f t="shared" si="23"/>
        <v>0</v>
      </c>
    </row>
    <row r="450" spans="1:7" ht="26.25" x14ac:dyDescent="0.25">
      <c r="A450" s="35">
        <v>10</v>
      </c>
      <c r="B450" s="32" t="s">
        <v>738</v>
      </c>
      <c r="C450" s="32" t="s">
        <v>739</v>
      </c>
      <c r="D450" s="33" t="s">
        <v>40</v>
      </c>
      <c r="E450" s="50">
        <v>2</v>
      </c>
      <c r="F450" s="10"/>
      <c r="G450" s="10">
        <f t="shared" si="23"/>
        <v>0</v>
      </c>
    </row>
    <row r="451" spans="1:7" ht="15" customHeight="1" x14ac:dyDescent="0.25">
      <c r="A451" s="35">
        <v>11</v>
      </c>
      <c r="B451" s="32" t="s">
        <v>740</v>
      </c>
      <c r="C451" s="32" t="s">
        <v>632</v>
      </c>
      <c r="D451" s="33" t="s">
        <v>40</v>
      </c>
      <c r="E451" s="50">
        <v>1</v>
      </c>
      <c r="F451" s="10"/>
      <c r="G451" s="10">
        <f t="shared" si="23"/>
        <v>0</v>
      </c>
    </row>
    <row r="452" spans="1:7" ht="15" customHeight="1" x14ac:dyDescent="0.25">
      <c r="A452" s="35">
        <v>12</v>
      </c>
      <c r="B452" s="32" t="s">
        <v>741</v>
      </c>
      <c r="C452" s="32" t="s">
        <v>634</v>
      </c>
      <c r="D452" s="33" t="s">
        <v>40</v>
      </c>
      <c r="E452" s="50">
        <v>1</v>
      </c>
      <c r="F452" s="10"/>
      <c r="G452" s="10">
        <f t="shared" si="23"/>
        <v>0</v>
      </c>
    </row>
    <row r="453" spans="1:7" x14ac:dyDescent="0.25">
      <c r="A453" s="35"/>
      <c r="B453" s="32"/>
      <c r="C453" s="44" t="s">
        <v>742</v>
      </c>
      <c r="D453" s="33"/>
      <c r="E453" s="36"/>
      <c r="F453" s="34"/>
      <c r="G453" s="45">
        <f>SUM(G441:G452)</f>
        <v>0</v>
      </c>
    </row>
    <row r="454" spans="1:7" ht="26.25" x14ac:dyDescent="0.25">
      <c r="A454" s="35"/>
      <c r="B454" s="32"/>
      <c r="C454" s="49" t="s">
        <v>743</v>
      </c>
      <c r="D454" s="33"/>
      <c r="E454" s="36"/>
      <c r="F454" s="34"/>
      <c r="G454" s="34"/>
    </row>
    <row r="455" spans="1:7" ht="26.25" x14ac:dyDescent="0.25">
      <c r="A455" s="35">
        <v>1</v>
      </c>
      <c r="B455" s="32" t="s">
        <v>744</v>
      </c>
      <c r="C455" s="32" t="s">
        <v>745</v>
      </c>
      <c r="D455" s="33" t="s">
        <v>40</v>
      </c>
      <c r="E455" s="50">
        <v>1</v>
      </c>
      <c r="F455" s="10"/>
      <c r="G455" s="10">
        <f t="shared" ref="G455:G468" si="24">ROUND(E455*F455,2)</f>
        <v>0</v>
      </c>
    </row>
    <row r="456" spans="1:7" ht="26.25" x14ac:dyDescent="0.25">
      <c r="A456" s="35">
        <v>2</v>
      </c>
      <c r="B456" s="32" t="s">
        <v>746</v>
      </c>
      <c r="C456" s="49" t="s">
        <v>747</v>
      </c>
      <c r="D456" s="33" t="s">
        <v>40</v>
      </c>
      <c r="E456" s="50">
        <v>5</v>
      </c>
      <c r="F456" s="10"/>
      <c r="G456" s="10">
        <f t="shared" si="24"/>
        <v>0</v>
      </c>
    </row>
    <row r="457" spans="1:7" ht="39" x14ac:dyDescent="0.25">
      <c r="A457" s="35">
        <v>3</v>
      </c>
      <c r="B457" s="32" t="s">
        <v>748</v>
      </c>
      <c r="C457" s="49" t="s">
        <v>749</v>
      </c>
      <c r="D457" s="33" t="s">
        <v>40</v>
      </c>
      <c r="E457" s="50">
        <v>34</v>
      </c>
      <c r="F457" s="10"/>
      <c r="G457" s="10">
        <f t="shared" si="24"/>
        <v>0</v>
      </c>
    </row>
    <row r="458" spans="1:7" ht="26.25" x14ac:dyDescent="0.25">
      <c r="A458" s="35">
        <v>4</v>
      </c>
      <c r="B458" s="32" t="s">
        <v>750</v>
      </c>
      <c r="C458" s="32" t="s">
        <v>751</v>
      </c>
      <c r="D458" s="33" t="s">
        <v>40</v>
      </c>
      <c r="E458" s="50">
        <v>2</v>
      </c>
      <c r="F458" s="10"/>
      <c r="G458" s="10">
        <f t="shared" si="24"/>
        <v>0</v>
      </c>
    </row>
    <row r="459" spans="1:7" ht="26.25" x14ac:dyDescent="0.25">
      <c r="A459" s="35">
        <v>5</v>
      </c>
      <c r="B459" s="32" t="s">
        <v>752</v>
      </c>
      <c r="C459" s="32" t="s">
        <v>753</v>
      </c>
      <c r="D459" s="33" t="s">
        <v>14</v>
      </c>
      <c r="E459" s="50">
        <v>120</v>
      </c>
      <c r="F459" s="10"/>
      <c r="G459" s="10">
        <f t="shared" si="24"/>
        <v>0</v>
      </c>
    </row>
    <row r="460" spans="1:7" ht="26.25" x14ac:dyDescent="0.25">
      <c r="A460" s="35">
        <v>6</v>
      </c>
      <c r="B460" s="32" t="s">
        <v>754</v>
      </c>
      <c r="C460" s="32" t="s">
        <v>755</v>
      </c>
      <c r="D460" s="33" t="s">
        <v>14</v>
      </c>
      <c r="E460" s="50">
        <v>80</v>
      </c>
      <c r="F460" s="10"/>
      <c r="G460" s="10">
        <f t="shared" si="24"/>
        <v>0</v>
      </c>
    </row>
    <row r="461" spans="1:7" ht="26.25" x14ac:dyDescent="0.25">
      <c r="A461" s="35">
        <v>7</v>
      </c>
      <c r="B461" s="32" t="s">
        <v>719</v>
      </c>
      <c r="C461" s="32" t="s">
        <v>720</v>
      </c>
      <c r="D461" s="33" t="s">
        <v>14</v>
      </c>
      <c r="E461" s="50">
        <v>120</v>
      </c>
      <c r="F461" s="10"/>
      <c r="G461" s="10">
        <f t="shared" si="24"/>
        <v>0</v>
      </c>
    </row>
    <row r="462" spans="1:7" ht="26.25" x14ac:dyDescent="0.25">
      <c r="A462" s="35">
        <v>8</v>
      </c>
      <c r="B462" s="32" t="s">
        <v>721</v>
      </c>
      <c r="C462" s="32" t="s">
        <v>722</v>
      </c>
      <c r="D462" s="33" t="s">
        <v>14</v>
      </c>
      <c r="E462" s="50">
        <v>80</v>
      </c>
      <c r="F462" s="10"/>
      <c r="G462" s="10">
        <f t="shared" si="24"/>
        <v>0</v>
      </c>
    </row>
    <row r="463" spans="1:7" ht="26.25" x14ac:dyDescent="0.25">
      <c r="A463" s="35">
        <v>9</v>
      </c>
      <c r="B463" s="32" t="s">
        <v>756</v>
      </c>
      <c r="C463" s="32" t="s">
        <v>757</v>
      </c>
      <c r="D463" s="33" t="s">
        <v>14</v>
      </c>
      <c r="E463" s="50">
        <v>650</v>
      </c>
      <c r="F463" s="10"/>
      <c r="G463" s="10">
        <f t="shared" si="24"/>
        <v>0</v>
      </c>
    </row>
    <row r="464" spans="1:7" ht="26.25" x14ac:dyDescent="0.25">
      <c r="A464" s="35">
        <v>10</v>
      </c>
      <c r="B464" s="32" t="s">
        <v>758</v>
      </c>
      <c r="C464" s="32" t="s">
        <v>759</v>
      </c>
      <c r="D464" s="33" t="s">
        <v>14</v>
      </c>
      <c r="E464" s="50">
        <v>20</v>
      </c>
      <c r="F464" s="10"/>
      <c r="G464" s="10">
        <f t="shared" si="24"/>
        <v>0</v>
      </c>
    </row>
    <row r="465" spans="1:7" ht="26.25" x14ac:dyDescent="0.25">
      <c r="A465" s="35">
        <v>11</v>
      </c>
      <c r="B465" s="32" t="s">
        <v>627</v>
      </c>
      <c r="C465" s="32" t="s">
        <v>628</v>
      </c>
      <c r="D465" s="33" t="s">
        <v>14</v>
      </c>
      <c r="E465" s="50">
        <v>450</v>
      </c>
      <c r="F465" s="10"/>
      <c r="G465" s="10">
        <f t="shared" si="24"/>
        <v>0</v>
      </c>
    </row>
    <row r="466" spans="1:7" ht="15" customHeight="1" x14ac:dyDescent="0.25">
      <c r="A466" s="35">
        <v>12</v>
      </c>
      <c r="B466" s="32" t="s">
        <v>760</v>
      </c>
      <c r="C466" s="32" t="s">
        <v>761</v>
      </c>
      <c r="D466" s="33" t="s">
        <v>43</v>
      </c>
      <c r="E466" s="50">
        <v>1</v>
      </c>
      <c r="F466" s="10"/>
      <c r="G466" s="10">
        <f t="shared" si="24"/>
        <v>0</v>
      </c>
    </row>
    <row r="467" spans="1:7" ht="15" customHeight="1" x14ac:dyDescent="0.25">
      <c r="A467" s="35">
        <v>13</v>
      </c>
      <c r="B467" s="32" t="s">
        <v>762</v>
      </c>
      <c r="C467" s="32" t="s">
        <v>632</v>
      </c>
      <c r="D467" s="33" t="s">
        <v>40</v>
      </c>
      <c r="E467" s="50">
        <v>1</v>
      </c>
      <c r="F467" s="10"/>
      <c r="G467" s="10">
        <f t="shared" si="24"/>
        <v>0</v>
      </c>
    </row>
    <row r="468" spans="1:7" ht="15" customHeight="1" x14ac:dyDescent="0.25">
      <c r="A468" s="35">
        <v>14</v>
      </c>
      <c r="B468" s="32" t="s">
        <v>763</v>
      </c>
      <c r="C468" s="32" t="s">
        <v>634</v>
      </c>
      <c r="D468" s="33" t="s">
        <v>40</v>
      </c>
      <c r="E468" s="50">
        <v>1</v>
      </c>
      <c r="F468" s="10"/>
      <c r="G468" s="10">
        <f t="shared" si="24"/>
        <v>0</v>
      </c>
    </row>
    <row r="469" spans="1:7" x14ac:dyDescent="0.25">
      <c r="A469" s="35"/>
      <c r="B469" s="32"/>
      <c r="C469" s="44" t="s">
        <v>764</v>
      </c>
      <c r="D469" s="33"/>
      <c r="E469" s="36"/>
      <c r="F469" s="34"/>
      <c r="G469" s="45">
        <f>SUM(G455:G468)</f>
        <v>0</v>
      </c>
    </row>
    <row r="470" spans="1:7" x14ac:dyDescent="0.25">
      <c r="A470" s="35"/>
      <c r="B470" s="32"/>
      <c r="C470" s="32" t="s">
        <v>765</v>
      </c>
      <c r="D470" s="33"/>
      <c r="E470" s="36"/>
      <c r="F470" s="34"/>
      <c r="G470" s="34"/>
    </row>
    <row r="471" spans="1:7" ht="26.25" x14ac:dyDescent="0.25">
      <c r="A471" s="35">
        <v>1</v>
      </c>
      <c r="B471" s="32" t="s">
        <v>766</v>
      </c>
      <c r="C471" s="32" t="s">
        <v>767</v>
      </c>
      <c r="D471" s="33" t="s">
        <v>40</v>
      </c>
      <c r="E471" s="50">
        <v>45</v>
      </c>
      <c r="F471" s="34"/>
      <c r="G471" s="34">
        <f>ROUND(E471*F471,2)</f>
        <v>0</v>
      </c>
    </row>
    <row r="472" spans="1:7" ht="26.25" x14ac:dyDescent="0.25">
      <c r="A472" s="35">
        <v>2</v>
      </c>
      <c r="B472" s="32" t="s">
        <v>768</v>
      </c>
      <c r="C472" s="32" t="s">
        <v>769</v>
      </c>
      <c r="D472" s="33" t="s">
        <v>40</v>
      </c>
      <c r="E472" s="50">
        <v>20</v>
      </c>
      <c r="F472" s="34"/>
      <c r="G472" s="34">
        <f>ROUND(E472*F472,2)</f>
        <v>0</v>
      </c>
    </row>
    <row r="473" spans="1:7" ht="26.25" x14ac:dyDescent="0.25">
      <c r="A473" s="35">
        <v>3</v>
      </c>
      <c r="B473" s="32" t="s">
        <v>770</v>
      </c>
      <c r="C473" s="32" t="s">
        <v>771</v>
      </c>
      <c r="D473" s="33" t="s">
        <v>40</v>
      </c>
      <c r="E473" s="50">
        <v>45</v>
      </c>
      <c r="F473" s="34"/>
      <c r="G473" s="34">
        <f>ROUND(E473*F473,2)</f>
        <v>0</v>
      </c>
    </row>
    <row r="474" spans="1:7" ht="26.25" x14ac:dyDescent="0.25">
      <c r="A474" s="35">
        <v>4</v>
      </c>
      <c r="B474" s="32" t="s">
        <v>772</v>
      </c>
      <c r="C474" s="32" t="s">
        <v>773</v>
      </c>
      <c r="D474" s="33" t="s">
        <v>40</v>
      </c>
      <c r="E474" s="50">
        <v>6</v>
      </c>
      <c r="F474" s="34"/>
      <c r="G474" s="34">
        <f>ROUND(E474*F474,2)</f>
        <v>0</v>
      </c>
    </row>
    <row r="475" spans="1:7" x14ac:dyDescent="0.25">
      <c r="A475" s="35"/>
      <c r="B475" s="32"/>
      <c r="C475" s="64" t="s">
        <v>774</v>
      </c>
      <c r="D475" s="33"/>
      <c r="E475" s="36"/>
      <c r="F475" s="34"/>
      <c r="G475" s="45">
        <f>SUM(G471:G474)</f>
        <v>0</v>
      </c>
    </row>
    <row r="476" spans="1:7" x14ac:dyDescent="0.25">
      <c r="A476" s="35"/>
      <c r="B476" s="32"/>
      <c r="C476" s="44" t="s">
        <v>775</v>
      </c>
      <c r="D476" s="33"/>
      <c r="E476" s="36"/>
      <c r="F476" s="34"/>
      <c r="G476" s="45">
        <f>G475+G469+G453+G439+G419+G387+G365+G350+G318+G292</f>
        <v>0</v>
      </c>
    </row>
    <row r="477" spans="1:7" x14ac:dyDescent="0.25">
      <c r="A477" s="35"/>
      <c r="B477" s="32"/>
      <c r="C477" s="32" t="s">
        <v>776</v>
      </c>
      <c r="D477" s="33"/>
      <c r="E477" s="36"/>
      <c r="F477" s="34"/>
      <c r="G477" s="34"/>
    </row>
    <row r="478" spans="1:7" s="5" customFormat="1" ht="63.75" customHeight="1" x14ac:dyDescent="0.25">
      <c r="A478" s="35">
        <v>1</v>
      </c>
      <c r="B478" s="32" t="s">
        <v>777</v>
      </c>
      <c r="C478" s="49" t="s">
        <v>778</v>
      </c>
      <c r="D478" s="53" t="s">
        <v>40</v>
      </c>
      <c r="E478" s="49">
        <v>1</v>
      </c>
      <c r="F478" s="37"/>
      <c r="G478" s="37">
        <f>ROUND(E478*F478,2)</f>
        <v>0</v>
      </c>
    </row>
    <row r="479" spans="1:7" s="5" customFormat="1" ht="15" customHeight="1" x14ac:dyDescent="0.25">
      <c r="A479" s="35">
        <v>2</v>
      </c>
      <c r="B479" s="32" t="s">
        <v>779</v>
      </c>
      <c r="C479" s="49" t="s">
        <v>780</v>
      </c>
      <c r="D479" s="53" t="s">
        <v>40</v>
      </c>
      <c r="E479" s="49">
        <v>1</v>
      </c>
      <c r="F479" s="37"/>
      <c r="G479" s="37">
        <f>ROUND(E479*F479,2)</f>
        <v>0</v>
      </c>
    </row>
    <row r="480" spans="1:7" s="5" customFormat="1" ht="26.25" x14ac:dyDescent="0.25">
      <c r="A480" s="35">
        <v>3</v>
      </c>
      <c r="B480" s="32" t="s">
        <v>781</v>
      </c>
      <c r="C480" s="49" t="s">
        <v>782</v>
      </c>
      <c r="D480" s="53" t="s">
        <v>40</v>
      </c>
      <c r="E480" s="49">
        <v>1</v>
      </c>
      <c r="F480" s="37"/>
      <c r="G480" s="37">
        <f>ROUND(E480*F480,2)</f>
        <v>0</v>
      </c>
    </row>
    <row r="481" spans="1:7" s="5" customFormat="1" ht="114.75" customHeight="1" x14ac:dyDescent="0.25">
      <c r="A481" s="35">
        <v>4</v>
      </c>
      <c r="B481" s="32" t="s">
        <v>783</v>
      </c>
      <c r="C481" s="49" t="s">
        <v>784</v>
      </c>
      <c r="D481" s="53" t="s">
        <v>40</v>
      </c>
      <c r="E481" s="49">
        <v>1</v>
      </c>
      <c r="F481" s="37"/>
      <c r="G481" s="37">
        <f>ROUND(E481*F481,2)</f>
        <v>0</v>
      </c>
    </row>
    <row r="482" spans="1:7" s="5" customFormat="1" ht="51.75" x14ac:dyDescent="0.25">
      <c r="A482" s="35">
        <v>5</v>
      </c>
      <c r="B482" s="32" t="s">
        <v>785</v>
      </c>
      <c r="C482" s="49" t="s">
        <v>786</v>
      </c>
      <c r="D482" s="53" t="s">
        <v>40</v>
      </c>
      <c r="E482" s="49">
        <v>2</v>
      </c>
      <c r="F482" s="37"/>
      <c r="G482" s="37">
        <f t="shared" ref="G482:G491" si="25">ROUND(E482*F482,2)</f>
        <v>0</v>
      </c>
    </row>
    <row r="483" spans="1:7" s="5" customFormat="1" ht="77.25" customHeight="1" x14ac:dyDescent="0.25">
      <c r="A483" s="35">
        <v>6</v>
      </c>
      <c r="B483" s="32" t="s">
        <v>787</v>
      </c>
      <c r="C483" s="49" t="s">
        <v>788</v>
      </c>
      <c r="D483" s="53" t="s">
        <v>40</v>
      </c>
      <c r="E483" s="49">
        <v>2</v>
      </c>
      <c r="F483" s="37"/>
      <c r="G483" s="37">
        <f t="shared" si="25"/>
        <v>0</v>
      </c>
    </row>
    <row r="484" spans="1:7" s="5" customFormat="1" ht="64.5" x14ac:dyDescent="0.25">
      <c r="A484" s="35">
        <v>7</v>
      </c>
      <c r="B484" s="32" t="s">
        <v>789</v>
      </c>
      <c r="C484" s="49" t="s">
        <v>790</v>
      </c>
      <c r="D484" s="53" t="s">
        <v>40</v>
      </c>
      <c r="E484" s="49">
        <v>5</v>
      </c>
      <c r="F484" s="37"/>
      <c r="G484" s="37">
        <f t="shared" si="25"/>
        <v>0</v>
      </c>
    </row>
    <row r="485" spans="1:7" s="5" customFormat="1" ht="64.5" x14ac:dyDescent="0.25">
      <c r="A485" s="35">
        <v>8</v>
      </c>
      <c r="B485" s="32"/>
      <c r="C485" s="49" t="s">
        <v>791</v>
      </c>
      <c r="D485" s="53" t="s">
        <v>40</v>
      </c>
      <c r="E485" s="49">
        <v>2</v>
      </c>
      <c r="F485" s="37"/>
      <c r="G485" s="37">
        <f t="shared" si="25"/>
        <v>0</v>
      </c>
    </row>
    <row r="486" spans="1:7" s="5" customFormat="1" ht="91.5" customHeight="1" x14ac:dyDescent="0.25">
      <c r="A486" s="35">
        <v>9</v>
      </c>
      <c r="B486" s="32" t="s">
        <v>792</v>
      </c>
      <c r="C486" s="49" t="s">
        <v>793</v>
      </c>
      <c r="D486" s="53" t="s">
        <v>40</v>
      </c>
      <c r="E486" s="49">
        <v>2</v>
      </c>
      <c r="F486" s="37"/>
      <c r="G486" s="37">
        <f t="shared" si="25"/>
        <v>0</v>
      </c>
    </row>
    <row r="487" spans="1:7" s="5" customFormat="1" ht="26.25" x14ac:dyDescent="0.25">
      <c r="A487" s="35">
        <v>10</v>
      </c>
      <c r="B487" s="32" t="s">
        <v>794</v>
      </c>
      <c r="C487" s="49" t="s">
        <v>795</v>
      </c>
      <c r="D487" s="53" t="s">
        <v>40</v>
      </c>
      <c r="E487" s="49">
        <v>2</v>
      </c>
      <c r="F487" s="37"/>
      <c r="G487" s="37">
        <f t="shared" si="25"/>
        <v>0</v>
      </c>
    </row>
    <row r="488" spans="1:7" s="5" customFormat="1" ht="65.25" customHeight="1" x14ac:dyDescent="0.25">
      <c r="A488" s="35">
        <v>11</v>
      </c>
      <c r="B488" s="32" t="s">
        <v>796</v>
      </c>
      <c r="C488" s="49" t="s">
        <v>797</v>
      </c>
      <c r="D488" s="53" t="s">
        <v>40</v>
      </c>
      <c r="E488" s="49">
        <v>1</v>
      </c>
      <c r="F488" s="37"/>
      <c r="G488" s="37">
        <f t="shared" si="25"/>
        <v>0</v>
      </c>
    </row>
    <row r="489" spans="1:7" s="5" customFormat="1" ht="54" customHeight="1" x14ac:dyDescent="0.25">
      <c r="A489" s="35">
        <v>12</v>
      </c>
      <c r="B489" s="32" t="s">
        <v>798</v>
      </c>
      <c r="C489" s="49" t="s">
        <v>799</v>
      </c>
      <c r="D489" s="53" t="s">
        <v>40</v>
      </c>
      <c r="E489" s="49">
        <v>1</v>
      </c>
      <c r="F489" s="37"/>
      <c r="G489" s="37">
        <f t="shared" si="25"/>
        <v>0</v>
      </c>
    </row>
    <row r="490" spans="1:7" s="5" customFormat="1" ht="51.75" x14ac:dyDescent="0.25">
      <c r="A490" s="35">
        <v>13</v>
      </c>
      <c r="B490" s="32" t="s">
        <v>800</v>
      </c>
      <c r="C490" s="49" t="s">
        <v>801</v>
      </c>
      <c r="D490" s="53" t="s">
        <v>40</v>
      </c>
      <c r="E490" s="49">
        <v>1</v>
      </c>
      <c r="F490" s="37"/>
      <c r="G490" s="37">
        <f t="shared" si="25"/>
        <v>0</v>
      </c>
    </row>
    <row r="491" spans="1:7" s="5" customFormat="1" ht="26.25" x14ac:dyDescent="0.25">
      <c r="A491" s="35">
        <v>14</v>
      </c>
      <c r="B491" s="32"/>
      <c r="C491" s="49" t="s">
        <v>802</v>
      </c>
      <c r="D491" s="53" t="s">
        <v>40</v>
      </c>
      <c r="E491" s="49">
        <v>1</v>
      </c>
      <c r="F491" s="37"/>
      <c r="G491" s="37">
        <f t="shared" si="25"/>
        <v>0</v>
      </c>
    </row>
    <row r="492" spans="1:7" s="5" customFormat="1" ht="15" customHeight="1" x14ac:dyDescent="0.25">
      <c r="A492" s="35">
        <v>15</v>
      </c>
      <c r="B492" s="32" t="s">
        <v>803</v>
      </c>
      <c r="C492" s="32" t="s">
        <v>804</v>
      </c>
      <c r="D492" s="33" t="s">
        <v>40</v>
      </c>
      <c r="E492" s="32">
        <v>1</v>
      </c>
      <c r="F492" s="34"/>
      <c r="G492" s="34">
        <f>ROUND(E492*F492,2)</f>
        <v>0</v>
      </c>
    </row>
    <row r="493" spans="1:7" s="5" customFormat="1" ht="15" customHeight="1" x14ac:dyDescent="0.25">
      <c r="A493" s="35">
        <v>16</v>
      </c>
      <c r="B493" s="32" t="s">
        <v>805</v>
      </c>
      <c r="C493" s="32" t="s">
        <v>806</v>
      </c>
      <c r="D493" s="33" t="s">
        <v>40</v>
      </c>
      <c r="E493" s="32">
        <v>1</v>
      </c>
      <c r="F493" s="34"/>
      <c r="G493" s="34">
        <f>ROUND(E493*F493,2)</f>
        <v>0</v>
      </c>
    </row>
    <row r="494" spans="1:7" x14ac:dyDescent="0.25">
      <c r="A494" s="68"/>
      <c r="B494" s="69"/>
      <c r="C494" s="70" t="s">
        <v>776</v>
      </c>
      <c r="D494" s="71"/>
      <c r="E494" s="69"/>
      <c r="F494" s="72"/>
      <c r="G494" s="45">
        <f>SUM(G478:G493)</f>
        <v>0</v>
      </c>
    </row>
    <row r="495" spans="1:7" x14ac:dyDescent="0.25">
      <c r="A495" s="68"/>
      <c r="B495" s="69"/>
      <c r="C495" s="69" t="s">
        <v>807</v>
      </c>
      <c r="D495" s="71"/>
      <c r="E495" s="69"/>
      <c r="F495" s="72"/>
      <c r="G495" s="34"/>
    </row>
    <row r="496" spans="1:7" s="5" customFormat="1" ht="140.25" customHeight="1" x14ac:dyDescent="0.25">
      <c r="A496" s="35">
        <v>17</v>
      </c>
      <c r="B496" s="32" t="s">
        <v>808</v>
      </c>
      <c r="C496" s="49" t="s">
        <v>809</v>
      </c>
      <c r="D496" s="53" t="s">
        <v>40</v>
      </c>
      <c r="E496" s="49">
        <v>14</v>
      </c>
      <c r="F496" s="37"/>
      <c r="G496" s="37">
        <f t="shared" ref="G496:G508" si="26">ROUND(E496*F496,2)</f>
        <v>0</v>
      </c>
    </row>
    <row r="497" spans="1:7" s="5" customFormat="1" ht="65.25" customHeight="1" x14ac:dyDescent="0.25">
      <c r="A497" s="35">
        <v>18</v>
      </c>
      <c r="B497" s="32" t="s">
        <v>810</v>
      </c>
      <c r="C497" s="49" t="s">
        <v>811</v>
      </c>
      <c r="D497" s="53" t="s">
        <v>40</v>
      </c>
      <c r="E497" s="49">
        <v>2</v>
      </c>
      <c r="F497" s="37"/>
      <c r="G497" s="37">
        <f t="shared" si="26"/>
        <v>0</v>
      </c>
    </row>
    <row r="498" spans="1:7" s="5" customFormat="1" ht="66.75" customHeight="1" x14ac:dyDescent="0.25">
      <c r="A498" s="35">
        <v>19</v>
      </c>
      <c r="B498" s="32" t="s">
        <v>812</v>
      </c>
      <c r="C498" s="49" t="s">
        <v>813</v>
      </c>
      <c r="D498" s="53" t="s">
        <v>40</v>
      </c>
      <c r="E498" s="49">
        <v>2</v>
      </c>
      <c r="F498" s="37"/>
      <c r="G498" s="37">
        <f t="shared" si="26"/>
        <v>0</v>
      </c>
    </row>
    <row r="499" spans="1:7" s="5" customFormat="1" ht="26.25" x14ac:dyDescent="0.25">
      <c r="A499" s="35">
        <v>20</v>
      </c>
      <c r="B499" s="32" t="s">
        <v>814</v>
      </c>
      <c r="C499" s="49" t="s">
        <v>815</v>
      </c>
      <c r="D499" s="53" t="s">
        <v>40</v>
      </c>
      <c r="E499" s="49">
        <v>2</v>
      </c>
      <c r="F499" s="37"/>
      <c r="G499" s="37">
        <f t="shared" si="26"/>
        <v>0</v>
      </c>
    </row>
    <row r="500" spans="1:7" s="5" customFormat="1" ht="90" x14ac:dyDescent="0.25">
      <c r="A500" s="35">
        <v>21</v>
      </c>
      <c r="B500" s="32" t="s">
        <v>816</v>
      </c>
      <c r="C500" s="49" t="s">
        <v>817</v>
      </c>
      <c r="D500" s="53" t="s">
        <v>40</v>
      </c>
      <c r="E500" s="49">
        <v>4</v>
      </c>
      <c r="F500" s="37"/>
      <c r="G500" s="37">
        <f t="shared" si="26"/>
        <v>0</v>
      </c>
    </row>
    <row r="501" spans="1:7" s="5" customFormat="1" ht="117.75" customHeight="1" x14ac:dyDescent="0.25">
      <c r="A501" s="35">
        <v>22</v>
      </c>
      <c r="B501" s="32" t="s">
        <v>818</v>
      </c>
      <c r="C501" s="49" t="s">
        <v>819</v>
      </c>
      <c r="D501" s="53" t="s">
        <v>40</v>
      </c>
      <c r="E501" s="49">
        <v>2</v>
      </c>
      <c r="F501" s="37"/>
      <c r="G501" s="37">
        <f t="shared" si="26"/>
        <v>0</v>
      </c>
    </row>
    <row r="502" spans="1:7" s="5" customFormat="1" ht="91.5" customHeight="1" x14ac:dyDescent="0.25">
      <c r="A502" s="35">
        <v>23</v>
      </c>
      <c r="B502" s="32" t="s">
        <v>820</v>
      </c>
      <c r="C502" s="49" t="s">
        <v>821</v>
      </c>
      <c r="D502" s="53" t="s">
        <v>40</v>
      </c>
      <c r="E502" s="49">
        <v>4</v>
      </c>
      <c r="F502" s="37"/>
      <c r="G502" s="37">
        <f t="shared" si="26"/>
        <v>0</v>
      </c>
    </row>
    <row r="503" spans="1:7" s="5" customFormat="1" ht="78.75" customHeight="1" x14ac:dyDescent="0.25">
      <c r="A503" s="35">
        <v>24</v>
      </c>
      <c r="B503" s="32" t="s">
        <v>822</v>
      </c>
      <c r="C503" s="49" t="s">
        <v>823</v>
      </c>
      <c r="D503" s="53" t="s">
        <v>40</v>
      </c>
      <c r="E503" s="49">
        <v>1</v>
      </c>
      <c r="F503" s="37"/>
      <c r="G503" s="37">
        <f t="shared" si="26"/>
        <v>0</v>
      </c>
    </row>
    <row r="504" spans="1:7" s="5" customFormat="1" ht="138.75" customHeight="1" x14ac:dyDescent="0.25">
      <c r="A504" s="35">
        <v>25</v>
      </c>
      <c r="B504" s="32" t="s">
        <v>824</v>
      </c>
      <c r="C504" s="49" t="s">
        <v>825</v>
      </c>
      <c r="D504" s="53" t="s">
        <v>40</v>
      </c>
      <c r="E504" s="49">
        <v>1</v>
      </c>
      <c r="F504" s="37"/>
      <c r="G504" s="37">
        <f t="shared" si="26"/>
        <v>0</v>
      </c>
    </row>
    <row r="505" spans="1:7" s="5" customFormat="1" ht="39" x14ac:dyDescent="0.25">
      <c r="A505" s="35">
        <v>26</v>
      </c>
      <c r="B505" s="32" t="s">
        <v>826</v>
      </c>
      <c r="C505" s="49" t="s">
        <v>827</v>
      </c>
      <c r="D505" s="53" t="s">
        <v>40</v>
      </c>
      <c r="E505" s="49">
        <v>1</v>
      </c>
      <c r="F505" s="37"/>
      <c r="G505" s="37">
        <f t="shared" si="26"/>
        <v>0</v>
      </c>
    </row>
    <row r="506" spans="1:7" s="5" customFormat="1" ht="75.75" customHeight="1" x14ac:dyDescent="0.25">
      <c r="A506" s="35">
        <v>27</v>
      </c>
      <c r="B506" s="32" t="s">
        <v>828</v>
      </c>
      <c r="C506" s="49" t="s">
        <v>829</v>
      </c>
      <c r="D506" s="53" t="s">
        <v>40</v>
      </c>
      <c r="E506" s="49">
        <v>4</v>
      </c>
      <c r="F506" s="37"/>
      <c r="G506" s="37">
        <f t="shared" si="26"/>
        <v>0</v>
      </c>
    </row>
    <row r="507" spans="1:7" s="5" customFormat="1" ht="102" customHeight="1" x14ac:dyDescent="0.25">
      <c r="A507" s="35">
        <v>28</v>
      </c>
      <c r="B507" s="32" t="s">
        <v>830</v>
      </c>
      <c r="C507" s="49" t="s">
        <v>831</v>
      </c>
      <c r="D507" s="53" t="s">
        <v>40</v>
      </c>
      <c r="E507" s="49">
        <v>1</v>
      </c>
      <c r="F507" s="37"/>
      <c r="G507" s="37">
        <f t="shared" si="26"/>
        <v>0</v>
      </c>
    </row>
    <row r="508" spans="1:7" s="5" customFormat="1" ht="39" x14ac:dyDescent="0.25">
      <c r="A508" s="35">
        <v>29</v>
      </c>
      <c r="B508" s="32" t="s">
        <v>832</v>
      </c>
      <c r="C508" s="49" t="s">
        <v>833</v>
      </c>
      <c r="D508" s="53" t="s">
        <v>40</v>
      </c>
      <c r="E508" s="49">
        <v>1</v>
      </c>
      <c r="F508" s="37"/>
      <c r="G508" s="37">
        <f t="shared" si="26"/>
        <v>0</v>
      </c>
    </row>
    <row r="509" spans="1:7" s="5" customFormat="1" x14ac:dyDescent="0.25">
      <c r="A509" s="35"/>
      <c r="B509" s="32"/>
      <c r="C509" s="44" t="s">
        <v>834</v>
      </c>
      <c r="D509" s="33"/>
      <c r="E509" s="32"/>
      <c r="F509" s="34"/>
      <c r="G509" s="45">
        <f>SUM(G496:G508)</f>
        <v>0</v>
      </c>
    </row>
    <row r="510" spans="1:7" s="5" customFormat="1" ht="26.25" x14ac:dyDescent="0.25">
      <c r="A510" s="35"/>
      <c r="B510" s="32"/>
      <c r="C510" s="32" t="s">
        <v>835</v>
      </c>
      <c r="D510" s="33"/>
      <c r="E510" s="32"/>
      <c r="F510" s="34"/>
      <c r="G510" s="34"/>
    </row>
    <row r="511" spans="1:7" s="5" customFormat="1" ht="26.25" x14ac:dyDescent="0.25">
      <c r="A511" s="35">
        <v>30</v>
      </c>
      <c r="B511" s="32" t="s">
        <v>836</v>
      </c>
      <c r="C511" s="32" t="s">
        <v>837</v>
      </c>
      <c r="D511" s="33" t="s">
        <v>40</v>
      </c>
      <c r="E511" s="32">
        <v>1</v>
      </c>
      <c r="F511" s="34"/>
      <c r="G511" s="34">
        <f t="shared" ref="G511:G523" si="27">ROUND(E511*F511,2)</f>
        <v>0</v>
      </c>
    </row>
    <row r="512" spans="1:7" s="5" customFormat="1" ht="52.5" customHeight="1" x14ac:dyDescent="0.25">
      <c r="A512" s="35">
        <v>31</v>
      </c>
      <c r="B512" s="32" t="s">
        <v>838</v>
      </c>
      <c r="C512" s="32" t="s">
        <v>839</v>
      </c>
      <c r="D512" s="33" t="s">
        <v>40</v>
      </c>
      <c r="E512" s="32">
        <v>3</v>
      </c>
      <c r="F512" s="34"/>
      <c r="G512" s="34">
        <f t="shared" si="27"/>
        <v>0</v>
      </c>
    </row>
    <row r="513" spans="1:7" s="5" customFormat="1" ht="64.5" x14ac:dyDescent="0.25">
      <c r="A513" s="35">
        <v>32</v>
      </c>
      <c r="B513" s="32" t="s">
        <v>840</v>
      </c>
      <c r="C513" s="32" t="s">
        <v>841</v>
      </c>
      <c r="D513" s="33" t="s">
        <v>40</v>
      </c>
      <c r="E513" s="32">
        <v>3</v>
      </c>
      <c r="F513" s="34"/>
      <c r="G513" s="34">
        <f t="shared" si="27"/>
        <v>0</v>
      </c>
    </row>
    <row r="514" spans="1:7" s="5" customFormat="1" ht="127.5" customHeight="1" x14ac:dyDescent="0.25">
      <c r="A514" s="35">
        <v>33</v>
      </c>
      <c r="B514" s="32" t="s">
        <v>842</v>
      </c>
      <c r="C514" s="32" t="s">
        <v>843</v>
      </c>
      <c r="D514" s="33" t="s">
        <v>40</v>
      </c>
      <c r="E514" s="32">
        <v>8</v>
      </c>
      <c r="F514" s="34"/>
      <c r="G514" s="34">
        <f t="shared" si="27"/>
        <v>0</v>
      </c>
    </row>
    <row r="515" spans="1:7" s="5" customFormat="1" ht="90" x14ac:dyDescent="0.25">
      <c r="A515" s="35">
        <v>34</v>
      </c>
      <c r="B515" s="32" t="s">
        <v>844</v>
      </c>
      <c r="C515" s="32" t="s">
        <v>845</v>
      </c>
      <c r="D515" s="33" t="s">
        <v>40</v>
      </c>
      <c r="E515" s="32">
        <v>4</v>
      </c>
      <c r="F515" s="34"/>
      <c r="G515" s="34">
        <f t="shared" si="27"/>
        <v>0</v>
      </c>
    </row>
    <row r="516" spans="1:7" s="5" customFormat="1" ht="39" x14ac:dyDescent="0.25">
      <c r="A516" s="35">
        <v>35</v>
      </c>
      <c r="B516" s="32" t="s">
        <v>846</v>
      </c>
      <c r="C516" s="32" t="s">
        <v>847</v>
      </c>
      <c r="D516" s="33" t="s">
        <v>40</v>
      </c>
      <c r="E516" s="32">
        <v>4</v>
      </c>
      <c r="F516" s="34"/>
      <c r="G516" s="34">
        <f t="shared" si="27"/>
        <v>0</v>
      </c>
    </row>
    <row r="517" spans="1:7" s="5" customFormat="1" ht="90.75" customHeight="1" x14ac:dyDescent="0.25">
      <c r="A517" s="35">
        <v>36</v>
      </c>
      <c r="B517" s="32" t="s">
        <v>848</v>
      </c>
      <c r="C517" s="32" t="s">
        <v>849</v>
      </c>
      <c r="D517" s="33" t="s">
        <v>40</v>
      </c>
      <c r="E517" s="32">
        <v>4</v>
      </c>
      <c r="F517" s="34"/>
      <c r="G517" s="34">
        <f t="shared" si="27"/>
        <v>0</v>
      </c>
    </row>
    <row r="518" spans="1:7" s="5" customFormat="1" ht="39" x14ac:dyDescent="0.25">
      <c r="A518" s="35">
        <v>37</v>
      </c>
      <c r="B518" s="32" t="s">
        <v>850</v>
      </c>
      <c r="C518" s="32" t="s">
        <v>1330</v>
      </c>
      <c r="D518" s="33" t="s">
        <v>40</v>
      </c>
      <c r="E518" s="32">
        <v>1</v>
      </c>
      <c r="F518" s="34"/>
      <c r="G518" s="34">
        <f t="shared" si="27"/>
        <v>0</v>
      </c>
    </row>
    <row r="519" spans="1:7" s="5" customFormat="1" ht="51.75" x14ac:dyDescent="0.25">
      <c r="A519" s="35">
        <v>38</v>
      </c>
      <c r="B519" s="32" t="s">
        <v>851</v>
      </c>
      <c r="C519" s="32" t="s">
        <v>852</v>
      </c>
      <c r="D519" s="33" t="s">
        <v>40</v>
      </c>
      <c r="E519" s="32">
        <v>1</v>
      </c>
      <c r="F519" s="34"/>
      <c r="G519" s="34">
        <f t="shared" si="27"/>
        <v>0</v>
      </c>
    </row>
    <row r="520" spans="1:7" s="5" customFormat="1" ht="51.75" x14ac:dyDescent="0.25">
      <c r="A520" s="35">
        <v>39</v>
      </c>
      <c r="B520" s="32" t="s">
        <v>853</v>
      </c>
      <c r="C520" s="32" t="s">
        <v>854</v>
      </c>
      <c r="D520" s="33" t="s">
        <v>40</v>
      </c>
      <c r="E520" s="32">
        <v>2</v>
      </c>
      <c r="F520" s="34"/>
      <c r="G520" s="34">
        <f t="shared" si="27"/>
        <v>0</v>
      </c>
    </row>
    <row r="521" spans="1:7" s="5" customFormat="1" ht="77.25" x14ac:dyDescent="0.25">
      <c r="A521" s="35">
        <v>40</v>
      </c>
      <c r="B521" s="32" t="s">
        <v>855</v>
      </c>
      <c r="C521" s="32" t="s">
        <v>856</v>
      </c>
      <c r="D521" s="33" t="s">
        <v>40</v>
      </c>
      <c r="E521" s="32">
        <v>2</v>
      </c>
      <c r="F521" s="34"/>
      <c r="G521" s="34">
        <f t="shared" si="27"/>
        <v>0</v>
      </c>
    </row>
    <row r="522" spans="1:7" s="5" customFormat="1" ht="26.25" x14ac:dyDescent="0.25">
      <c r="A522" s="35">
        <v>41</v>
      </c>
      <c r="B522" s="32" t="s">
        <v>857</v>
      </c>
      <c r="C522" s="32" t="s">
        <v>858</v>
      </c>
      <c r="D522" s="33" t="s">
        <v>40</v>
      </c>
      <c r="E522" s="32">
        <v>2</v>
      </c>
      <c r="F522" s="34"/>
      <c r="G522" s="34">
        <f t="shared" si="27"/>
        <v>0</v>
      </c>
    </row>
    <row r="523" spans="1:7" s="5" customFormat="1" ht="16.5" customHeight="1" x14ac:dyDescent="0.25">
      <c r="A523" s="35">
        <v>42</v>
      </c>
      <c r="B523" s="32" t="s">
        <v>859</v>
      </c>
      <c r="C523" s="32" t="s">
        <v>860</v>
      </c>
      <c r="D523" s="33" t="s">
        <v>40</v>
      </c>
      <c r="E523" s="32">
        <v>20</v>
      </c>
      <c r="F523" s="34"/>
      <c r="G523" s="34">
        <f t="shared" si="27"/>
        <v>0</v>
      </c>
    </row>
    <row r="524" spans="1:7" s="5" customFormat="1" x14ac:dyDescent="0.25">
      <c r="A524" s="35"/>
      <c r="B524" s="32"/>
      <c r="C524" s="44" t="s">
        <v>861</v>
      </c>
      <c r="D524" s="33"/>
      <c r="E524" s="32"/>
      <c r="F524" s="34"/>
      <c r="G524" s="45">
        <f>SUM(G511:G523)</f>
        <v>0</v>
      </c>
    </row>
    <row r="525" spans="1:7" s="5" customFormat="1" ht="26.25" x14ac:dyDescent="0.25">
      <c r="A525" s="35"/>
      <c r="B525" s="32"/>
      <c r="C525" s="32" t="s">
        <v>862</v>
      </c>
      <c r="D525" s="33"/>
      <c r="E525" s="32"/>
      <c r="F525" s="34"/>
      <c r="G525" s="34"/>
    </row>
    <row r="526" spans="1:7" s="5" customFormat="1" ht="51.75" x14ac:dyDescent="0.25">
      <c r="A526" s="35">
        <v>43</v>
      </c>
      <c r="B526" s="32" t="s">
        <v>863</v>
      </c>
      <c r="C526" s="32" t="s">
        <v>864</v>
      </c>
      <c r="D526" s="33" t="s">
        <v>40</v>
      </c>
      <c r="E526" s="32">
        <v>1</v>
      </c>
      <c r="F526" s="34"/>
      <c r="G526" s="34">
        <f t="shared" ref="G526:G532" si="28">ROUND(E526*F526,2)</f>
        <v>0</v>
      </c>
    </row>
    <row r="527" spans="1:7" s="5" customFormat="1" ht="141" x14ac:dyDescent="0.25">
      <c r="A527" s="35">
        <v>44</v>
      </c>
      <c r="B527" s="32" t="s">
        <v>865</v>
      </c>
      <c r="C527" s="32" t="s">
        <v>866</v>
      </c>
      <c r="D527" s="33" t="s">
        <v>40</v>
      </c>
      <c r="E527" s="32">
        <v>2</v>
      </c>
      <c r="F527" s="34"/>
      <c r="G527" s="34">
        <f t="shared" si="28"/>
        <v>0</v>
      </c>
    </row>
    <row r="528" spans="1:7" s="5" customFormat="1" ht="39" x14ac:dyDescent="0.25">
      <c r="A528" s="35">
        <v>45</v>
      </c>
      <c r="B528" s="32" t="s">
        <v>867</v>
      </c>
      <c r="C528" s="32" t="s">
        <v>868</v>
      </c>
      <c r="D528" s="33" t="s">
        <v>40</v>
      </c>
      <c r="E528" s="32">
        <v>1</v>
      </c>
      <c r="F528" s="34"/>
      <c r="G528" s="34">
        <f t="shared" si="28"/>
        <v>0</v>
      </c>
    </row>
    <row r="529" spans="1:7" s="5" customFormat="1" ht="39" x14ac:dyDescent="0.25">
      <c r="A529" s="35">
        <v>46</v>
      </c>
      <c r="B529" s="32" t="s">
        <v>869</v>
      </c>
      <c r="C529" s="32" t="s">
        <v>870</v>
      </c>
      <c r="D529" s="33" t="s">
        <v>40</v>
      </c>
      <c r="E529" s="32">
        <v>1</v>
      </c>
      <c r="F529" s="34"/>
      <c r="G529" s="34">
        <f t="shared" si="28"/>
        <v>0</v>
      </c>
    </row>
    <row r="530" spans="1:7" s="5" customFormat="1" ht="39" x14ac:dyDescent="0.25">
      <c r="A530" s="35">
        <v>47</v>
      </c>
      <c r="B530" s="32" t="s">
        <v>871</v>
      </c>
      <c r="C530" s="32" t="s">
        <v>872</v>
      </c>
      <c r="D530" s="33" t="s">
        <v>40</v>
      </c>
      <c r="E530" s="32">
        <v>1</v>
      </c>
      <c r="F530" s="34"/>
      <c r="G530" s="34">
        <f t="shared" si="28"/>
        <v>0</v>
      </c>
    </row>
    <row r="531" spans="1:7" s="5" customFormat="1" ht="26.25" x14ac:dyDescent="0.25">
      <c r="A531" s="35">
        <v>48</v>
      </c>
      <c r="B531" s="32" t="s">
        <v>873</v>
      </c>
      <c r="C531" s="32" t="s">
        <v>874</v>
      </c>
      <c r="D531" s="33" t="s">
        <v>40</v>
      </c>
      <c r="E531" s="32">
        <v>1</v>
      </c>
      <c r="F531" s="34"/>
      <c r="G531" s="34">
        <f t="shared" si="28"/>
        <v>0</v>
      </c>
    </row>
    <row r="532" spans="1:7" s="5" customFormat="1" ht="39" x14ac:dyDescent="0.25">
      <c r="A532" s="35">
        <v>49</v>
      </c>
      <c r="B532" s="32" t="s">
        <v>875</v>
      </c>
      <c r="C532" s="49" t="s">
        <v>876</v>
      </c>
      <c r="D532" s="33" t="s">
        <v>40</v>
      </c>
      <c r="E532" s="32">
        <v>1</v>
      </c>
      <c r="F532" s="34"/>
      <c r="G532" s="34">
        <f t="shared" si="28"/>
        <v>0</v>
      </c>
    </row>
    <row r="533" spans="1:7" s="5" customFormat="1" x14ac:dyDescent="0.25">
      <c r="A533" s="35"/>
      <c r="B533" s="32"/>
      <c r="C533" s="44" t="s">
        <v>877</v>
      </c>
      <c r="D533" s="33"/>
      <c r="E533" s="32"/>
      <c r="F533" s="34"/>
      <c r="G533" s="45">
        <f>SUM(G526:G532)</f>
        <v>0</v>
      </c>
    </row>
    <row r="534" spans="1:7" s="5" customFormat="1" ht="26.25" x14ac:dyDescent="0.25">
      <c r="A534" s="35"/>
      <c r="B534" s="32"/>
      <c r="C534" s="32" t="s">
        <v>878</v>
      </c>
      <c r="D534" s="33"/>
      <c r="E534" s="32"/>
      <c r="F534" s="34"/>
      <c r="G534" s="34"/>
    </row>
    <row r="535" spans="1:7" s="5" customFormat="1" ht="39" x14ac:dyDescent="0.25">
      <c r="A535" s="35">
        <v>50</v>
      </c>
      <c r="B535" s="32" t="s">
        <v>879</v>
      </c>
      <c r="C535" s="32" t="s">
        <v>1331</v>
      </c>
      <c r="D535" s="33" t="s">
        <v>40</v>
      </c>
      <c r="E535" s="32">
        <v>1</v>
      </c>
      <c r="F535" s="34"/>
      <c r="G535" s="34">
        <f>ROUND(E535*F535,2)</f>
        <v>0</v>
      </c>
    </row>
    <row r="536" spans="1:7" s="5" customFormat="1" ht="39" x14ac:dyDescent="0.25">
      <c r="A536" s="35">
        <v>51</v>
      </c>
      <c r="B536" s="32" t="s">
        <v>880</v>
      </c>
      <c r="C536" s="32" t="s">
        <v>881</v>
      </c>
      <c r="D536" s="33" t="s">
        <v>40</v>
      </c>
      <c r="E536" s="32">
        <v>1</v>
      </c>
      <c r="F536" s="34"/>
      <c r="G536" s="34">
        <f>ROUND(E536*F536,2)</f>
        <v>0</v>
      </c>
    </row>
    <row r="537" spans="1:7" s="5" customFormat="1" ht="64.5" x14ac:dyDescent="0.25">
      <c r="A537" s="35">
        <v>52</v>
      </c>
      <c r="B537" s="32" t="s">
        <v>882</v>
      </c>
      <c r="C537" s="32" t="s">
        <v>883</v>
      </c>
      <c r="D537" s="33" t="s">
        <v>40</v>
      </c>
      <c r="E537" s="32">
        <v>13</v>
      </c>
      <c r="F537" s="34"/>
      <c r="G537" s="34">
        <f>ROUND(E537*F537,2)</f>
        <v>0</v>
      </c>
    </row>
    <row r="538" spans="1:7" s="5" customFormat="1" ht="90" x14ac:dyDescent="0.25">
      <c r="A538" s="35">
        <v>53</v>
      </c>
      <c r="B538" s="32" t="s">
        <v>884</v>
      </c>
      <c r="C538" s="32" t="s">
        <v>885</v>
      </c>
      <c r="D538" s="33" t="s">
        <v>40</v>
      </c>
      <c r="E538" s="32">
        <v>1</v>
      </c>
      <c r="F538" s="34"/>
      <c r="G538" s="34">
        <f>ROUND(E538*F538,2)</f>
        <v>0</v>
      </c>
    </row>
    <row r="539" spans="1:7" s="5" customFormat="1" x14ac:dyDescent="0.25">
      <c r="A539" s="35"/>
      <c r="B539" s="32"/>
      <c r="C539" s="44" t="s">
        <v>886</v>
      </c>
      <c r="D539" s="33"/>
      <c r="E539" s="32"/>
      <c r="F539" s="34"/>
      <c r="G539" s="45">
        <f>SUM(G535:G538)</f>
        <v>0</v>
      </c>
    </row>
    <row r="540" spans="1:7" s="5" customFormat="1" x14ac:dyDescent="0.25">
      <c r="A540" s="35"/>
      <c r="B540" s="32"/>
      <c r="C540" s="32" t="s">
        <v>887</v>
      </c>
      <c r="D540" s="33"/>
      <c r="E540" s="32"/>
      <c r="F540" s="34"/>
      <c r="G540" s="34"/>
    </row>
    <row r="541" spans="1:7" s="5" customFormat="1" ht="15" customHeight="1" x14ac:dyDescent="0.25">
      <c r="A541" s="35">
        <v>54</v>
      </c>
      <c r="B541" s="32" t="s">
        <v>888</v>
      </c>
      <c r="C541" s="32" t="s">
        <v>889</v>
      </c>
      <c r="D541" s="33" t="s">
        <v>14</v>
      </c>
      <c r="E541" s="32">
        <v>150</v>
      </c>
      <c r="F541" s="34"/>
      <c r="G541" s="34">
        <f t="shared" ref="G541:G552" si="29">ROUND(E541*F541,2)</f>
        <v>0</v>
      </c>
    </row>
    <row r="542" spans="1:7" s="5" customFormat="1" ht="15" customHeight="1" x14ac:dyDescent="0.25">
      <c r="A542" s="35">
        <v>55</v>
      </c>
      <c r="B542" s="32" t="s">
        <v>890</v>
      </c>
      <c r="C542" s="32" t="s">
        <v>891</v>
      </c>
      <c r="D542" s="33" t="s">
        <v>14</v>
      </c>
      <c r="E542" s="32">
        <v>300</v>
      </c>
      <c r="F542" s="34"/>
      <c r="G542" s="34">
        <f t="shared" si="29"/>
        <v>0</v>
      </c>
    </row>
    <row r="543" spans="1:7" s="5" customFormat="1" ht="15" customHeight="1" x14ac:dyDescent="0.25">
      <c r="A543" s="35">
        <v>56</v>
      </c>
      <c r="B543" s="32" t="s">
        <v>892</v>
      </c>
      <c r="C543" s="32" t="s">
        <v>893</v>
      </c>
      <c r="D543" s="33" t="s">
        <v>14</v>
      </c>
      <c r="E543" s="32">
        <v>150</v>
      </c>
      <c r="F543" s="34"/>
      <c r="G543" s="34">
        <f t="shared" si="29"/>
        <v>0</v>
      </c>
    </row>
    <row r="544" spans="1:7" s="5" customFormat="1" ht="15" customHeight="1" x14ac:dyDescent="0.25">
      <c r="A544" s="35">
        <v>57</v>
      </c>
      <c r="B544" s="32" t="s">
        <v>894</v>
      </c>
      <c r="C544" s="32" t="s">
        <v>895</v>
      </c>
      <c r="D544" s="33" t="s">
        <v>14</v>
      </c>
      <c r="E544" s="32">
        <v>200</v>
      </c>
      <c r="F544" s="34"/>
      <c r="G544" s="34">
        <f t="shared" si="29"/>
        <v>0</v>
      </c>
    </row>
    <row r="545" spans="1:8" s="5" customFormat="1" ht="15" customHeight="1" x14ac:dyDescent="0.25">
      <c r="A545" s="35">
        <v>58</v>
      </c>
      <c r="B545" s="32" t="s">
        <v>896</v>
      </c>
      <c r="C545" s="32" t="s">
        <v>897</v>
      </c>
      <c r="D545" s="33" t="s">
        <v>14</v>
      </c>
      <c r="E545" s="32">
        <v>200</v>
      </c>
      <c r="F545" s="34"/>
      <c r="G545" s="34">
        <f t="shared" si="29"/>
        <v>0</v>
      </c>
    </row>
    <row r="546" spans="1:8" s="5" customFormat="1" ht="15" customHeight="1" x14ac:dyDescent="0.25">
      <c r="A546" s="35">
        <v>59</v>
      </c>
      <c r="B546" s="32" t="s">
        <v>898</v>
      </c>
      <c r="C546" s="32" t="s">
        <v>899</v>
      </c>
      <c r="D546" s="33" t="s">
        <v>40</v>
      </c>
      <c r="E546" s="32">
        <v>19</v>
      </c>
      <c r="F546" s="34"/>
      <c r="G546" s="34">
        <f t="shared" si="29"/>
        <v>0</v>
      </c>
    </row>
    <row r="547" spans="1:8" s="5" customFormat="1" ht="15" customHeight="1" x14ac:dyDescent="0.25">
      <c r="A547" s="35">
        <v>60</v>
      </c>
      <c r="B547" s="32" t="s">
        <v>900</v>
      </c>
      <c r="C547" s="32" t="s">
        <v>901</v>
      </c>
      <c r="D547" s="33" t="s">
        <v>14</v>
      </c>
      <c r="E547" s="32">
        <v>1000</v>
      </c>
      <c r="F547" s="34"/>
      <c r="G547" s="34">
        <f t="shared" si="29"/>
        <v>0</v>
      </c>
    </row>
    <row r="548" spans="1:8" s="5" customFormat="1" ht="26.25" x14ac:dyDescent="0.25">
      <c r="A548" s="35">
        <v>61</v>
      </c>
      <c r="B548" s="32" t="s">
        <v>902</v>
      </c>
      <c r="C548" s="32" t="s">
        <v>903</v>
      </c>
      <c r="D548" s="33" t="s">
        <v>40</v>
      </c>
      <c r="E548" s="32">
        <v>2</v>
      </c>
      <c r="F548" s="34"/>
      <c r="G548" s="34">
        <f t="shared" si="29"/>
        <v>0</v>
      </c>
    </row>
    <row r="549" spans="1:8" s="5" customFormat="1" ht="26.25" x14ac:dyDescent="0.25">
      <c r="A549" s="35">
        <v>62</v>
      </c>
      <c r="B549" s="32" t="s">
        <v>904</v>
      </c>
      <c r="C549" s="32" t="s">
        <v>905</v>
      </c>
      <c r="D549" s="33" t="s">
        <v>40</v>
      </c>
      <c r="E549" s="32">
        <v>1</v>
      </c>
      <c r="F549" s="34"/>
      <c r="G549" s="34">
        <f t="shared" si="29"/>
        <v>0</v>
      </c>
    </row>
    <row r="550" spans="1:8" s="5" customFormat="1" ht="26.25" x14ac:dyDescent="0.25">
      <c r="A550" s="35">
        <v>63</v>
      </c>
      <c r="B550" s="32" t="s">
        <v>906</v>
      </c>
      <c r="C550" s="32" t="s">
        <v>907</v>
      </c>
      <c r="D550" s="33" t="s">
        <v>40</v>
      </c>
      <c r="E550" s="32">
        <v>1</v>
      </c>
      <c r="F550" s="34"/>
      <c r="G550" s="34">
        <f t="shared" si="29"/>
        <v>0</v>
      </c>
    </row>
    <row r="551" spans="1:8" s="5" customFormat="1" ht="26.25" x14ac:dyDescent="0.25">
      <c r="A551" s="35">
        <v>64</v>
      </c>
      <c r="B551" s="32" t="s">
        <v>908</v>
      </c>
      <c r="C551" s="32" t="s">
        <v>909</v>
      </c>
      <c r="D551" s="33" t="s">
        <v>40</v>
      </c>
      <c r="E551" s="32">
        <v>2</v>
      </c>
      <c r="F551" s="34"/>
      <c r="G551" s="34">
        <f t="shared" si="29"/>
        <v>0</v>
      </c>
    </row>
    <row r="552" spans="1:8" s="5" customFormat="1" ht="15" customHeight="1" x14ac:dyDescent="0.25">
      <c r="A552" s="35">
        <v>65</v>
      </c>
      <c r="B552" s="32" t="s">
        <v>910</v>
      </c>
      <c r="C552" s="32" t="s">
        <v>911</v>
      </c>
      <c r="D552" s="33" t="s">
        <v>40</v>
      </c>
      <c r="E552" s="32">
        <v>1</v>
      </c>
      <c r="F552" s="34"/>
      <c r="G552" s="34">
        <f t="shared" si="29"/>
        <v>0</v>
      </c>
    </row>
    <row r="553" spans="1:8" s="5" customFormat="1" x14ac:dyDescent="0.25">
      <c r="A553" s="35"/>
      <c r="B553" s="32"/>
      <c r="C553" s="44" t="s">
        <v>912</v>
      </c>
      <c r="D553" s="33"/>
      <c r="E553" s="32"/>
      <c r="F553" s="34"/>
      <c r="G553" s="45">
        <f>SUM(G541:G552)</f>
        <v>0</v>
      </c>
    </row>
    <row r="554" spans="1:8" s="5" customFormat="1" x14ac:dyDescent="0.25">
      <c r="A554" s="35"/>
      <c r="B554" s="32"/>
      <c r="C554" s="44" t="s">
        <v>913</v>
      </c>
      <c r="D554" s="33"/>
      <c r="E554" s="32"/>
      <c r="F554" s="34"/>
      <c r="G554" s="45">
        <f>G553+G539+G533+G524+G509+G494</f>
        <v>0</v>
      </c>
    </row>
    <row r="555" spans="1:8" s="5" customFormat="1" ht="26.25" x14ac:dyDescent="0.25">
      <c r="A555" s="35"/>
      <c r="B555" s="32"/>
      <c r="C555" s="49" t="s">
        <v>914</v>
      </c>
      <c r="D555" s="33"/>
      <c r="E555" s="32"/>
      <c r="F555" s="34"/>
      <c r="G555" s="34"/>
    </row>
    <row r="556" spans="1:8" s="5" customFormat="1" ht="26.25" x14ac:dyDescent="0.25">
      <c r="A556" s="35">
        <v>1</v>
      </c>
      <c r="B556" s="32" t="s">
        <v>915</v>
      </c>
      <c r="C556" s="32" t="s">
        <v>916</v>
      </c>
      <c r="D556" s="33" t="s">
        <v>40</v>
      </c>
      <c r="E556" s="32">
        <v>78</v>
      </c>
      <c r="F556" s="37"/>
      <c r="G556" s="34">
        <f t="shared" ref="G556:G588" si="30">ROUND(E556*F556,2)</f>
        <v>0</v>
      </c>
      <c r="H556" s="19"/>
    </row>
    <row r="557" spans="1:8" s="5" customFormat="1" ht="15" customHeight="1" x14ac:dyDescent="0.25">
      <c r="A557" s="35">
        <v>2</v>
      </c>
      <c r="B557" s="32" t="s">
        <v>917</v>
      </c>
      <c r="C557" s="32" t="s">
        <v>918</v>
      </c>
      <c r="D557" s="33" t="s">
        <v>40</v>
      </c>
      <c r="E557" s="32">
        <v>64</v>
      </c>
      <c r="F557" s="37"/>
      <c r="G557" s="34">
        <f t="shared" si="30"/>
        <v>0</v>
      </c>
      <c r="H557" s="19"/>
    </row>
    <row r="558" spans="1:8" s="5" customFormat="1" ht="15" customHeight="1" x14ac:dyDescent="0.25">
      <c r="A558" s="35">
        <v>3</v>
      </c>
      <c r="B558" s="32" t="s">
        <v>919</v>
      </c>
      <c r="C558" s="32" t="s">
        <v>920</v>
      </c>
      <c r="D558" s="33" t="s">
        <v>40</v>
      </c>
      <c r="E558" s="32">
        <v>4</v>
      </c>
      <c r="F558" s="37"/>
      <c r="G558" s="34">
        <f t="shared" si="30"/>
        <v>0</v>
      </c>
    </row>
    <row r="559" spans="1:8" s="5" customFormat="1" ht="15" customHeight="1" x14ac:dyDescent="0.25">
      <c r="A559" s="35">
        <v>4</v>
      </c>
      <c r="B559" s="32" t="s">
        <v>921</v>
      </c>
      <c r="C559" s="32" t="s">
        <v>922</v>
      </c>
      <c r="D559" s="33" t="s">
        <v>40</v>
      </c>
      <c r="E559" s="32">
        <v>50</v>
      </c>
      <c r="F559" s="37"/>
      <c r="G559" s="34">
        <f t="shared" si="30"/>
        <v>0</v>
      </c>
      <c r="H559" s="19"/>
    </row>
    <row r="560" spans="1:8" s="5" customFormat="1" ht="15" customHeight="1" x14ac:dyDescent="0.25">
      <c r="A560" s="35">
        <v>5</v>
      </c>
      <c r="B560" s="32" t="s">
        <v>923</v>
      </c>
      <c r="C560" s="32" t="s">
        <v>924</v>
      </c>
      <c r="D560" s="33" t="s">
        <v>40</v>
      </c>
      <c r="E560" s="32">
        <v>100</v>
      </c>
      <c r="F560" s="37"/>
      <c r="G560" s="34">
        <f t="shared" si="30"/>
        <v>0</v>
      </c>
    </row>
    <row r="561" spans="1:8" s="5" customFormat="1" ht="15" customHeight="1" x14ac:dyDescent="0.25">
      <c r="A561" s="35">
        <v>6</v>
      </c>
      <c r="B561" s="32" t="s">
        <v>925</v>
      </c>
      <c r="C561" s="32" t="s">
        <v>926</v>
      </c>
      <c r="D561" s="33" t="s">
        <v>40</v>
      </c>
      <c r="E561" s="32">
        <v>94</v>
      </c>
      <c r="F561" s="37"/>
      <c r="G561" s="34">
        <f t="shared" si="30"/>
        <v>0</v>
      </c>
    </row>
    <row r="562" spans="1:8" s="5" customFormat="1" ht="26.25" x14ac:dyDescent="0.25">
      <c r="A562" s="35">
        <v>7</v>
      </c>
      <c r="B562" s="32" t="s">
        <v>927</v>
      </c>
      <c r="C562" s="32" t="s">
        <v>928</v>
      </c>
      <c r="D562" s="33" t="s">
        <v>14</v>
      </c>
      <c r="E562" s="32">
        <v>84</v>
      </c>
      <c r="F562" s="34"/>
      <c r="G562" s="34">
        <f t="shared" si="30"/>
        <v>0</v>
      </c>
    </row>
    <row r="563" spans="1:8" s="5" customFormat="1" ht="26.25" x14ac:dyDescent="0.25">
      <c r="A563" s="35">
        <v>8</v>
      </c>
      <c r="B563" s="32" t="s">
        <v>929</v>
      </c>
      <c r="C563" s="32" t="s">
        <v>930</v>
      </c>
      <c r="D563" s="33" t="s">
        <v>14</v>
      </c>
      <c r="E563" s="32">
        <v>67</v>
      </c>
      <c r="F563" s="34"/>
      <c r="G563" s="34">
        <f t="shared" si="30"/>
        <v>0</v>
      </c>
    </row>
    <row r="564" spans="1:8" s="5" customFormat="1" ht="26.25" x14ac:dyDescent="0.25">
      <c r="A564" s="35">
        <v>9</v>
      </c>
      <c r="B564" s="32" t="s">
        <v>931</v>
      </c>
      <c r="C564" s="32" t="s">
        <v>932</v>
      </c>
      <c r="D564" s="33" t="s">
        <v>14</v>
      </c>
      <c r="E564" s="32">
        <v>15</v>
      </c>
      <c r="F564" s="34"/>
      <c r="G564" s="34">
        <f t="shared" si="30"/>
        <v>0</v>
      </c>
    </row>
    <row r="565" spans="1:8" s="5" customFormat="1" ht="26.25" x14ac:dyDescent="0.25">
      <c r="A565" s="35">
        <v>10</v>
      </c>
      <c r="B565" s="32" t="s">
        <v>933</v>
      </c>
      <c r="C565" s="32" t="s">
        <v>934</v>
      </c>
      <c r="D565" s="33" t="s">
        <v>14</v>
      </c>
      <c r="E565" s="32">
        <v>6</v>
      </c>
      <c r="F565" s="34"/>
      <c r="G565" s="34">
        <f t="shared" si="30"/>
        <v>0</v>
      </c>
    </row>
    <row r="566" spans="1:8" s="5" customFormat="1" ht="26.25" x14ac:dyDescent="0.25">
      <c r="A566" s="35">
        <v>11</v>
      </c>
      <c r="B566" s="32" t="s">
        <v>935</v>
      </c>
      <c r="C566" s="32" t="s">
        <v>936</v>
      </c>
      <c r="D566" s="33" t="s">
        <v>14</v>
      </c>
      <c r="E566" s="32">
        <v>129</v>
      </c>
      <c r="F566" s="34"/>
      <c r="G566" s="34">
        <f t="shared" si="30"/>
        <v>0</v>
      </c>
    </row>
    <row r="567" spans="1:8" s="5" customFormat="1" ht="15" customHeight="1" x14ac:dyDescent="0.25">
      <c r="A567" s="35">
        <v>12</v>
      </c>
      <c r="B567" s="32" t="s">
        <v>937</v>
      </c>
      <c r="C567" s="32" t="s">
        <v>938</v>
      </c>
      <c r="D567" s="33" t="s">
        <v>14</v>
      </c>
      <c r="E567" s="32">
        <v>65</v>
      </c>
      <c r="F567" s="34"/>
      <c r="G567" s="34">
        <f t="shared" si="30"/>
        <v>0</v>
      </c>
    </row>
    <row r="568" spans="1:8" s="5" customFormat="1" ht="15" customHeight="1" x14ac:dyDescent="0.25">
      <c r="A568" s="35">
        <v>13</v>
      </c>
      <c r="B568" s="32" t="s">
        <v>939</v>
      </c>
      <c r="C568" s="32" t="s">
        <v>940</v>
      </c>
      <c r="D568" s="33" t="s">
        <v>14</v>
      </c>
      <c r="E568" s="32">
        <v>276</v>
      </c>
      <c r="F568" s="34"/>
      <c r="G568" s="34">
        <f t="shared" si="30"/>
        <v>0</v>
      </c>
    </row>
    <row r="569" spans="1:8" s="5" customFormat="1" ht="15" customHeight="1" x14ac:dyDescent="0.25">
      <c r="A569" s="35">
        <v>14</v>
      </c>
      <c r="B569" s="32" t="s">
        <v>941</v>
      </c>
      <c r="C569" s="32" t="s">
        <v>942</v>
      </c>
      <c r="D569" s="33" t="s">
        <v>14</v>
      </c>
      <c r="E569" s="32">
        <v>860</v>
      </c>
      <c r="F569" s="34"/>
      <c r="G569" s="34">
        <f t="shared" si="30"/>
        <v>0</v>
      </c>
    </row>
    <row r="570" spans="1:8" s="5" customFormat="1" ht="15" customHeight="1" x14ac:dyDescent="0.25">
      <c r="A570" s="35">
        <v>15</v>
      </c>
      <c r="B570" s="32" t="s">
        <v>943</v>
      </c>
      <c r="C570" s="32" t="s">
        <v>944</v>
      </c>
      <c r="D570" s="33" t="s">
        <v>14</v>
      </c>
      <c r="E570" s="32">
        <v>2430</v>
      </c>
      <c r="F570" s="34"/>
      <c r="G570" s="34">
        <f t="shared" si="30"/>
        <v>0</v>
      </c>
    </row>
    <row r="571" spans="1:8" s="5" customFormat="1" ht="15" customHeight="1" x14ac:dyDescent="0.25">
      <c r="A571" s="35">
        <v>16</v>
      </c>
      <c r="B571" s="32" t="s">
        <v>945</v>
      </c>
      <c r="C571" s="32" t="s">
        <v>946</v>
      </c>
      <c r="D571" s="33" t="s">
        <v>14</v>
      </c>
      <c r="E571" s="32">
        <v>82</v>
      </c>
      <c r="F571" s="34"/>
      <c r="G571" s="34">
        <f t="shared" si="30"/>
        <v>0</v>
      </c>
    </row>
    <row r="572" spans="1:8" s="5" customFormat="1" ht="15" customHeight="1" x14ac:dyDescent="0.25">
      <c r="A572" s="35">
        <v>17</v>
      </c>
      <c r="B572" s="32" t="s">
        <v>947</v>
      </c>
      <c r="C572" s="32" t="s">
        <v>948</v>
      </c>
      <c r="D572" s="33" t="s">
        <v>14</v>
      </c>
      <c r="E572" s="32">
        <v>97</v>
      </c>
      <c r="F572" s="34"/>
      <c r="G572" s="34">
        <f t="shared" si="30"/>
        <v>0</v>
      </c>
    </row>
    <row r="573" spans="1:8" s="5" customFormat="1" ht="15" customHeight="1" x14ac:dyDescent="0.25">
      <c r="A573" s="35">
        <v>18</v>
      </c>
      <c r="B573" s="32" t="s">
        <v>949</v>
      </c>
      <c r="C573" s="32" t="s">
        <v>950</v>
      </c>
      <c r="D573" s="33" t="s">
        <v>14</v>
      </c>
      <c r="E573" s="32">
        <v>905</v>
      </c>
      <c r="F573" s="34"/>
      <c r="G573" s="34">
        <f t="shared" si="30"/>
        <v>0</v>
      </c>
    </row>
    <row r="574" spans="1:8" s="5" customFormat="1" ht="15" customHeight="1" x14ac:dyDescent="0.25">
      <c r="A574" s="35">
        <v>19</v>
      </c>
      <c r="B574" s="32" t="s">
        <v>951</v>
      </c>
      <c r="C574" s="49" t="s">
        <v>1315</v>
      </c>
      <c r="D574" s="53" t="s">
        <v>14</v>
      </c>
      <c r="E574" s="49">
        <v>716</v>
      </c>
      <c r="F574" s="37"/>
      <c r="G574" s="34">
        <f t="shared" si="30"/>
        <v>0</v>
      </c>
    </row>
    <row r="575" spans="1:8" s="5" customFormat="1" ht="26.25" customHeight="1" x14ac:dyDescent="0.25">
      <c r="A575" s="35">
        <v>20</v>
      </c>
      <c r="B575" s="32" t="s">
        <v>952</v>
      </c>
      <c r="C575" s="49" t="s">
        <v>1316</v>
      </c>
      <c r="D575" s="53" t="s">
        <v>40</v>
      </c>
      <c r="E575" s="49">
        <v>1</v>
      </c>
      <c r="F575" s="37"/>
      <c r="G575" s="34">
        <f t="shared" si="30"/>
        <v>0</v>
      </c>
      <c r="H575" s="19"/>
    </row>
    <row r="576" spans="1:8" s="5" customFormat="1" ht="26.25" customHeight="1" x14ac:dyDescent="0.25">
      <c r="A576" s="35">
        <v>21</v>
      </c>
      <c r="B576" s="32" t="s">
        <v>953</v>
      </c>
      <c r="C576" s="49" t="s">
        <v>1317</v>
      </c>
      <c r="D576" s="53" t="s">
        <v>40</v>
      </c>
      <c r="E576" s="49">
        <v>1</v>
      </c>
      <c r="F576" s="37"/>
      <c r="G576" s="34">
        <f t="shared" si="30"/>
        <v>0</v>
      </c>
      <c r="H576" s="19"/>
    </row>
    <row r="577" spans="1:8" s="5" customFormat="1" ht="26.25" x14ac:dyDescent="0.25">
      <c r="A577" s="35">
        <v>22</v>
      </c>
      <c r="B577" s="32" t="s">
        <v>954</v>
      </c>
      <c r="C577" s="49" t="s">
        <v>955</v>
      </c>
      <c r="D577" s="53" t="s">
        <v>40</v>
      </c>
      <c r="E577" s="49">
        <v>1</v>
      </c>
      <c r="F577" s="37"/>
      <c r="G577" s="34">
        <f t="shared" si="30"/>
        <v>0</v>
      </c>
    </row>
    <row r="578" spans="1:8" s="5" customFormat="1" ht="26.25" x14ac:dyDescent="0.25">
      <c r="A578" s="35">
        <v>23</v>
      </c>
      <c r="B578" s="32" t="s">
        <v>956</v>
      </c>
      <c r="C578" s="49" t="s">
        <v>957</v>
      </c>
      <c r="D578" s="53" t="s">
        <v>14</v>
      </c>
      <c r="E578" s="49">
        <v>200</v>
      </c>
      <c r="F578" s="37"/>
      <c r="G578" s="34">
        <f t="shared" si="30"/>
        <v>0</v>
      </c>
    </row>
    <row r="579" spans="1:8" s="5" customFormat="1" ht="15" customHeight="1" x14ac:dyDescent="0.25">
      <c r="A579" s="35">
        <v>24</v>
      </c>
      <c r="B579" s="32" t="s">
        <v>958</v>
      </c>
      <c r="C579" s="49" t="s">
        <v>959</v>
      </c>
      <c r="D579" s="53" t="s">
        <v>40</v>
      </c>
      <c r="E579" s="49">
        <v>1</v>
      </c>
      <c r="F579" s="37"/>
      <c r="G579" s="34">
        <f t="shared" si="30"/>
        <v>0</v>
      </c>
      <c r="H579" s="19"/>
    </row>
    <row r="580" spans="1:8" s="5" customFormat="1" ht="15" customHeight="1" x14ac:dyDescent="0.25">
      <c r="A580" s="35">
        <v>25</v>
      </c>
      <c r="B580" s="32" t="s">
        <v>960</v>
      </c>
      <c r="C580" s="49" t="s">
        <v>961</v>
      </c>
      <c r="D580" s="53" t="s">
        <v>40</v>
      </c>
      <c r="E580" s="49">
        <v>1</v>
      </c>
      <c r="F580" s="37"/>
      <c r="G580" s="34">
        <f t="shared" si="30"/>
        <v>0</v>
      </c>
    </row>
    <row r="581" spans="1:8" s="5" customFormat="1" ht="15" customHeight="1" x14ac:dyDescent="0.25">
      <c r="A581" s="35">
        <v>26</v>
      </c>
      <c r="B581" s="32" t="s">
        <v>962</v>
      </c>
      <c r="C581" s="49" t="s">
        <v>963</v>
      </c>
      <c r="D581" s="53" t="s">
        <v>40</v>
      </c>
      <c r="E581" s="49">
        <v>10</v>
      </c>
      <c r="F581" s="37"/>
      <c r="G581" s="34">
        <f t="shared" si="30"/>
        <v>0</v>
      </c>
    </row>
    <row r="582" spans="1:8" s="5" customFormat="1" ht="15" customHeight="1" x14ac:dyDescent="0.25">
      <c r="A582" s="35">
        <v>27</v>
      </c>
      <c r="B582" s="32" t="s">
        <v>964</v>
      </c>
      <c r="C582" s="49" t="s">
        <v>965</v>
      </c>
      <c r="D582" s="53" t="s">
        <v>40</v>
      </c>
      <c r="E582" s="49">
        <v>4</v>
      </c>
      <c r="F582" s="37"/>
      <c r="G582" s="34">
        <f t="shared" si="30"/>
        <v>0</v>
      </c>
    </row>
    <row r="583" spans="1:8" s="5" customFormat="1" ht="15" customHeight="1" x14ac:dyDescent="0.25">
      <c r="A583" s="35">
        <v>28</v>
      </c>
      <c r="B583" s="32" t="s">
        <v>966</v>
      </c>
      <c r="C583" s="49" t="s">
        <v>967</v>
      </c>
      <c r="D583" s="53" t="s">
        <v>40</v>
      </c>
      <c r="E583" s="49">
        <v>4</v>
      </c>
      <c r="F583" s="37"/>
      <c r="G583" s="34">
        <f t="shared" si="30"/>
        <v>0</v>
      </c>
    </row>
    <row r="584" spans="1:8" s="5" customFormat="1" ht="26.25" x14ac:dyDescent="0.25">
      <c r="A584" s="35">
        <v>29</v>
      </c>
      <c r="B584" s="32" t="s">
        <v>968</v>
      </c>
      <c r="C584" s="49" t="s">
        <v>969</v>
      </c>
      <c r="D584" s="53" t="s">
        <v>40</v>
      </c>
      <c r="E584" s="49">
        <v>1</v>
      </c>
      <c r="F584" s="37"/>
      <c r="G584" s="34">
        <f t="shared" si="30"/>
        <v>0</v>
      </c>
    </row>
    <row r="585" spans="1:8" s="5" customFormat="1" ht="26.25" x14ac:dyDescent="0.25">
      <c r="A585" s="35">
        <v>30</v>
      </c>
      <c r="B585" s="32" t="s">
        <v>970</v>
      </c>
      <c r="C585" s="49" t="s">
        <v>971</v>
      </c>
      <c r="D585" s="53" t="s">
        <v>40</v>
      </c>
      <c r="E585" s="49">
        <v>1</v>
      </c>
      <c r="F585" s="37"/>
      <c r="G585" s="34">
        <f t="shared" si="30"/>
        <v>0</v>
      </c>
    </row>
    <row r="586" spans="1:8" s="5" customFormat="1" ht="26.25" x14ac:dyDescent="0.25">
      <c r="A586" s="35">
        <v>31</v>
      </c>
      <c r="B586" s="32" t="s">
        <v>972</v>
      </c>
      <c r="C586" s="49" t="s">
        <v>973</v>
      </c>
      <c r="D586" s="53" t="s">
        <v>40</v>
      </c>
      <c r="E586" s="49">
        <v>1</v>
      </c>
      <c r="F586" s="37"/>
      <c r="G586" s="34">
        <f t="shared" si="30"/>
        <v>0</v>
      </c>
    </row>
    <row r="587" spans="1:8" s="5" customFormat="1" ht="26.25" x14ac:dyDescent="0.25">
      <c r="A587" s="35">
        <v>32</v>
      </c>
      <c r="B587" s="32" t="s">
        <v>974</v>
      </c>
      <c r="C587" s="49" t="s">
        <v>975</v>
      </c>
      <c r="D587" s="53" t="s">
        <v>40</v>
      </c>
      <c r="E587" s="49">
        <v>1</v>
      </c>
      <c r="F587" s="37"/>
      <c r="G587" s="34">
        <f t="shared" si="30"/>
        <v>0</v>
      </c>
    </row>
    <row r="588" spans="1:8" s="5" customFormat="1" ht="26.25" customHeight="1" x14ac:dyDescent="0.25">
      <c r="A588" s="35">
        <v>33</v>
      </c>
      <c r="B588" s="32" t="s">
        <v>976</v>
      </c>
      <c r="C588" s="49" t="s">
        <v>977</v>
      </c>
      <c r="D588" s="53" t="s">
        <v>40</v>
      </c>
      <c r="E588" s="49">
        <v>54</v>
      </c>
      <c r="F588" s="37"/>
      <c r="G588" s="34">
        <f t="shared" si="30"/>
        <v>0</v>
      </c>
      <c r="H588" s="19"/>
    </row>
    <row r="589" spans="1:8" s="5" customFormat="1" x14ac:dyDescent="0.25">
      <c r="A589" s="35"/>
      <c r="B589" s="32"/>
      <c r="C589" s="44" t="s">
        <v>978</v>
      </c>
      <c r="D589" s="33"/>
      <c r="E589" s="32"/>
      <c r="F589" s="34"/>
      <c r="G589" s="45">
        <f>SUM(G556:G588)</f>
        <v>0</v>
      </c>
    </row>
    <row r="590" spans="1:8" s="5" customFormat="1" ht="26.25" x14ac:dyDescent="0.25">
      <c r="A590" s="35"/>
      <c r="B590" s="32"/>
      <c r="C590" s="32" t="s">
        <v>1318</v>
      </c>
      <c r="D590" s="33"/>
      <c r="E590" s="32"/>
      <c r="F590" s="34"/>
      <c r="G590" s="34"/>
    </row>
    <row r="591" spans="1:8" s="5" customFormat="1" ht="15" customHeight="1" x14ac:dyDescent="0.25">
      <c r="A591" s="35">
        <v>1</v>
      </c>
      <c r="B591" s="32" t="s">
        <v>979</v>
      </c>
      <c r="C591" s="49" t="s">
        <v>1319</v>
      </c>
      <c r="D591" s="53" t="s">
        <v>40</v>
      </c>
      <c r="E591" s="49">
        <v>1</v>
      </c>
      <c r="F591" s="37"/>
      <c r="G591" s="37">
        <f t="shared" ref="G591:G607" si="31">ROUND(E591*F591,2)</f>
        <v>0</v>
      </c>
    </row>
    <row r="592" spans="1:8" s="5" customFormat="1" ht="26.25" x14ac:dyDescent="0.25">
      <c r="A592" s="35">
        <v>2</v>
      </c>
      <c r="B592" s="32" t="s">
        <v>980</v>
      </c>
      <c r="C592" s="49" t="s">
        <v>981</v>
      </c>
      <c r="D592" s="53" t="s">
        <v>40</v>
      </c>
      <c r="E592" s="49">
        <v>1</v>
      </c>
      <c r="F592" s="37"/>
      <c r="G592" s="37">
        <f t="shared" si="31"/>
        <v>0</v>
      </c>
    </row>
    <row r="593" spans="1:11" s="5" customFormat="1" ht="15" customHeight="1" x14ac:dyDescent="0.25">
      <c r="A593" s="35">
        <v>3</v>
      </c>
      <c r="B593" s="32" t="s">
        <v>982</v>
      </c>
      <c r="C593" s="49" t="s">
        <v>983</v>
      </c>
      <c r="D593" s="53" t="s">
        <v>40</v>
      </c>
      <c r="E593" s="49">
        <v>12</v>
      </c>
      <c r="F593" s="37"/>
      <c r="G593" s="37">
        <f t="shared" si="31"/>
        <v>0</v>
      </c>
      <c r="H593" s="18"/>
    </row>
    <row r="594" spans="1:11" s="5" customFormat="1" ht="26.25" x14ac:dyDescent="0.25">
      <c r="A594" s="35">
        <v>4</v>
      </c>
      <c r="B594" s="32" t="s">
        <v>984</v>
      </c>
      <c r="C594" s="49" t="s">
        <v>1320</v>
      </c>
      <c r="D594" s="53" t="s">
        <v>40</v>
      </c>
      <c r="E594" s="49">
        <v>12</v>
      </c>
      <c r="F594" s="37"/>
      <c r="G594" s="37">
        <f t="shared" si="31"/>
        <v>0</v>
      </c>
    </row>
    <row r="595" spans="1:11" s="5" customFormat="1" ht="26.25" x14ac:dyDescent="0.25">
      <c r="A595" s="35">
        <v>5</v>
      </c>
      <c r="B595" s="32" t="s">
        <v>985</v>
      </c>
      <c r="C595" s="49" t="s">
        <v>986</v>
      </c>
      <c r="D595" s="53" t="s">
        <v>40</v>
      </c>
      <c r="E595" s="49">
        <v>10</v>
      </c>
      <c r="F595" s="37"/>
      <c r="G595" s="37">
        <f t="shared" si="31"/>
        <v>0</v>
      </c>
      <c r="H595" s="18"/>
      <c r="K595" s="6"/>
    </row>
    <row r="596" spans="1:11" s="5" customFormat="1" ht="26.25" x14ac:dyDescent="0.25">
      <c r="A596" s="35">
        <v>6</v>
      </c>
      <c r="B596" s="32" t="s">
        <v>987</v>
      </c>
      <c r="C596" s="49" t="s">
        <v>1321</v>
      </c>
      <c r="D596" s="53" t="s">
        <v>40</v>
      </c>
      <c r="E596" s="49">
        <v>2</v>
      </c>
      <c r="F596" s="37"/>
      <c r="G596" s="37">
        <f t="shared" si="31"/>
        <v>0</v>
      </c>
      <c r="K596" s="6"/>
    </row>
    <row r="597" spans="1:11" s="5" customFormat="1" ht="26.25" x14ac:dyDescent="0.25">
      <c r="A597" s="35">
        <v>7</v>
      </c>
      <c r="B597" s="32" t="s">
        <v>988</v>
      </c>
      <c r="C597" s="49" t="s">
        <v>989</v>
      </c>
      <c r="D597" s="53" t="s">
        <v>40</v>
      </c>
      <c r="E597" s="49">
        <v>2</v>
      </c>
      <c r="F597" s="37"/>
      <c r="G597" s="37">
        <f t="shared" si="31"/>
        <v>0</v>
      </c>
      <c r="K597" s="6"/>
    </row>
    <row r="598" spans="1:11" s="5" customFormat="1" ht="15" customHeight="1" x14ac:dyDescent="0.25">
      <c r="A598" s="35">
        <v>8</v>
      </c>
      <c r="B598" s="32" t="s">
        <v>990</v>
      </c>
      <c r="C598" s="49" t="s">
        <v>991</v>
      </c>
      <c r="D598" s="53" t="s">
        <v>40</v>
      </c>
      <c r="E598" s="49">
        <v>4</v>
      </c>
      <c r="F598" s="37"/>
      <c r="G598" s="37">
        <f t="shared" si="31"/>
        <v>0</v>
      </c>
      <c r="K598" s="6"/>
    </row>
    <row r="599" spans="1:11" s="5" customFormat="1" ht="26.25" customHeight="1" x14ac:dyDescent="0.25">
      <c r="A599" s="35">
        <v>9</v>
      </c>
      <c r="B599" s="32" t="s">
        <v>992</v>
      </c>
      <c r="C599" s="49" t="s">
        <v>993</v>
      </c>
      <c r="D599" s="53" t="s">
        <v>40</v>
      </c>
      <c r="E599" s="49">
        <v>20</v>
      </c>
      <c r="F599" s="37"/>
      <c r="G599" s="37">
        <f t="shared" si="31"/>
        <v>0</v>
      </c>
      <c r="H599" s="18"/>
      <c r="K599" s="6"/>
    </row>
    <row r="600" spans="1:11" s="5" customFormat="1" ht="26.25" x14ac:dyDescent="0.25">
      <c r="A600" s="35">
        <v>10</v>
      </c>
      <c r="B600" s="32" t="s">
        <v>994</v>
      </c>
      <c r="C600" s="49" t="s">
        <v>995</v>
      </c>
      <c r="D600" s="53" t="s">
        <v>40</v>
      </c>
      <c r="E600" s="49">
        <v>5</v>
      </c>
      <c r="F600" s="37"/>
      <c r="G600" s="37">
        <f t="shared" si="31"/>
        <v>0</v>
      </c>
      <c r="H600" s="18"/>
      <c r="K600" s="6"/>
    </row>
    <row r="601" spans="1:11" s="5" customFormat="1" ht="15" customHeight="1" x14ac:dyDescent="0.25">
      <c r="A601" s="35">
        <v>11</v>
      </c>
      <c r="B601" s="32" t="s">
        <v>996</v>
      </c>
      <c r="C601" s="49" t="s">
        <v>997</v>
      </c>
      <c r="D601" s="53" t="s">
        <v>40</v>
      </c>
      <c r="E601" s="49">
        <v>8</v>
      </c>
      <c r="F601" s="37"/>
      <c r="G601" s="37">
        <f t="shared" si="31"/>
        <v>0</v>
      </c>
    </row>
    <row r="602" spans="1:11" s="5" customFormat="1" ht="26.25" x14ac:dyDescent="0.25">
      <c r="A602" s="35">
        <v>12</v>
      </c>
      <c r="B602" s="32" t="s">
        <v>998</v>
      </c>
      <c r="C602" s="49" t="s">
        <v>999</v>
      </c>
      <c r="D602" s="53" t="s">
        <v>40</v>
      </c>
      <c r="E602" s="49">
        <v>50</v>
      </c>
      <c r="F602" s="37"/>
      <c r="G602" s="37">
        <f t="shared" si="31"/>
        <v>0</v>
      </c>
      <c r="K602" s="6"/>
    </row>
    <row r="603" spans="1:11" s="5" customFormat="1" ht="26.25" x14ac:dyDescent="0.25">
      <c r="A603" s="35">
        <v>13</v>
      </c>
      <c r="B603" s="32" t="s">
        <v>1000</v>
      </c>
      <c r="C603" s="49" t="s">
        <v>1001</v>
      </c>
      <c r="D603" s="53" t="s">
        <v>40</v>
      </c>
      <c r="E603" s="49">
        <v>14</v>
      </c>
      <c r="F603" s="37"/>
      <c r="G603" s="37">
        <f t="shared" si="31"/>
        <v>0</v>
      </c>
      <c r="K603" s="6"/>
    </row>
    <row r="604" spans="1:11" s="5" customFormat="1" ht="15" customHeight="1" x14ac:dyDescent="0.25">
      <c r="A604" s="35">
        <v>14</v>
      </c>
      <c r="B604" s="32" t="s">
        <v>1002</v>
      </c>
      <c r="C604" s="49" t="s">
        <v>1003</v>
      </c>
      <c r="D604" s="53" t="s">
        <v>40</v>
      </c>
      <c r="E604" s="49">
        <v>1</v>
      </c>
      <c r="F604" s="37"/>
      <c r="G604" s="37">
        <f t="shared" si="31"/>
        <v>0</v>
      </c>
    </row>
    <row r="605" spans="1:11" s="5" customFormat="1" ht="26.25" x14ac:dyDescent="0.25">
      <c r="A605" s="35">
        <v>15</v>
      </c>
      <c r="B605" s="32" t="s">
        <v>1004</v>
      </c>
      <c r="C605" s="49" t="s">
        <v>1005</v>
      </c>
      <c r="D605" s="53" t="s">
        <v>40</v>
      </c>
      <c r="E605" s="49">
        <v>8</v>
      </c>
      <c r="F605" s="37"/>
      <c r="G605" s="37">
        <f t="shared" si="31"/>
        <v>0</v>
      </c>
      <c r="K605" s="6"/>
    </row>
    <row r="606" spans="1:11" s="5" customFormat="1" ht="15" customHeight="1" x14ac:dyDescent="0.25">
      <c r="A606" s="35">
        <v>16</v>
      </c>
      <c r="B606" s="32" t="s">
        <v>1006</v>
      </c>
      <c r="C606" s="49" t="s">
        <v>1007</v>
      </c>
      <c r="D606" s="53" t="s">
        <v>40</v>
      </c>
      <c r="E606" s="49">
        <v>8</v>
      </c>
      <c r="F606" s="37"/>
      <c r="G606" s="37">
        <f t="shared" si="31"/>
        <v>0</v>
      </c>
      <c r="K606" s="6"/>
    </row>
    <row r="607" spans="1:11" s="5" customFormat="1" ht="26.25" x14ac:dyDescent="0.25">
      <c r="A607" s="35">
        <v>17</v>
      </c>
      <c r="B607" s="32" t="s">
        <v>1008</v>
      </c>
      <c r="C607" s="49" t="s">
        <v>1009</v>
      </c>
      <c r="D607" s="53" t="s">
        <v>40</v>
      </c>
      <c r="E607" s="49">
        <v>1</v>
      </c>
      <c r="F607" s="37"/>
      <c r="G607" s="37">
        <f t="shared" si="31"/>
        <v>0</v>
      </c>
    </row>
    <row r="608" spans="1:11" x14ac:dyDescent="0.25">
      <c r="A608" s="68"/>
      <c r="B608" s="69"/>
      <c r="C608" s="73" t="s">
        <v>1010</v>
      </c>
      <c r="D608" s="74"/>
      <c r="E608" s="75"/>
      <c r="F608" s="76"/>
      <c r="G608" s="57">
        <f>SUM(G591:G607)</f>
        <v>0</v>
      </c>
    </row>
    <row r="609" spans="1:11" x14ac:dyDescent="0.25">
      <c r="A609" s="68"/>
      <c r="B609" s="69"/>
      <c r="C609" s="73" t="s">
        <v>1011</v>
      </c>
      <c r="D609" s="74"/>
      <c r="E609" s="75"/>
      <c r="F609" s="37"/>
      <c r="G609" s="57">
        <f>G608+G589</f>
        <v>0</v>
      </c>
    </row>
    <row r="610" spans="1:11" x14ac:dyDescent="0.25">
      <c r="A610" s="68"/>
      <c r="B610" s="69"/>
      <c r="C610" s="69" t="s">
        <v>1012</v>
      </c>
      <c r="D610" s="71"/>
      <c r="E610" s="69"/>
      <c r="F610" s="34"/>
      <c r="G610" s="45"/>
      <c r="K610" s="3"/>
    </row>
    <row r="611" spans="1:11" s="7" customFormat="1" ht="115.5" x14ac:dyDescent="0.25">
      <c r="A611" s="68">
        <v>1</v>
      </c>
      <c r="B611" s="69">
        <v>332305028</v>
      </c>
      <c r="C611" s="32" t="s">
        <v>1013</v>
      </c>
      <c r="D611" s="33" t="s">
        <v>40</v>
      </c>
      <c r="E611" s="69">
        <v>12</v>
      </c>
      <c r="F611" s="37"/>
      <c r="G611" s="34">
        <f>ROUND(E611*F611,2)</f>
        <v>0</v>
      </c>
    </row>
    <row r="612" spans="1:11" s="7" customFormat="1" ht="141" x14ac:dyDescent="0.25">
      <c r="A612" s="35">
        <v>2</v>
      </c>
      <c r="B612" s="32" t="s">
        <v>1014</v>
      </c>
      <c r="C612" s="32" t="s">
        <v>1015</v>
      </c>
      <c r="D612" s="33" t="s">
        <v>40</v>
      </c>
      <c r="E612" s="50">
        <v>5</v>
      </c>
      <c r="F612" s="37"/>
      <c r="G612" s="34">
        <f>ROUND(E612*F612,2)</f>
        <v>0</v>
      </c>
    </row>
    <row r="613" spans="1:11" s="7" customFormat="1" ht="90" x14ac:dyDescent="0.25">
      <c r="A613" s="68">
        <v>3</v>
      </c>
      <c r="B613" s="32" t="s">
        <v>1016</v>
      </c>
      <c r="C613" s="32" t="s">
        <v>1017</v>
      </c>
      <c r="D613" s="33" t="s">
        <v>40</v>
      </c>
      <c r="E613" s="50">
        <v>1</v>
      </c>
      <c r="F613" s="37"/>
      <c r="G613" s="34">
        <f>ROUND(E613*F613,2)</f>
        <v>0</v>
      </c>
    </row>
    <row r="614" spans="1:11" s="7" customFormat="1" ht="39" x14ac:dyDescent="0.25">
      <c r="A614" s="35">
        <v>4</v>
      </c>
      <c r="B614" s="32" t="s">
        <v>1018</v>
      </c>
      <c r="C614" s="32" t="s">
        <v>1019</v>
      </c>
      <c r="D614" s="33" t="s">
        <v>40</v>
      </c>
      <c r="E614" s="36">
        <v>1</v>
      </c>
      <c r="F614" s="37"/>
      <c r="G614" s="34">
        <f>ROUND(E614*F614,2)</f>
        <v>0</v>
      </c>
    </row>
    <row r="615" spans="1:11" s="7" customFormat="1" ht="51.75" x14ac:dyDescent="0.25">
      <c r="A615" s="68">
        <v>5</v>
      </c>
      <c r="B615" s="32"/>
      <c r="C615" s="32" t="s">
        <v>1020</v>
      </c>
      <c r="D615" s="33" t="s">
        <v>40</v>
      </c>
      <c r="E615" s="36">
        <v>1</v>
      </c>
      <c r="F615" s="37"/>
      <c r="G615" s="34">
        <f>ROUND(E615*F615,2)</f>
        <v>0</v>
      </c>
    </row>
    <row r="616" spans="1:11" x14ac:dyDescent="0.25">
      <c r="A616" s="35"/>
      <c r="B616" s="32"/>
      <c r="C616" s="44" t="s">
        <v>1012</v>
      </c>
      <c r="D616" s="33"/>
      <c r="E616" s="36"/>
      <c r="F616" s="34"/>
      <c r="G616" s="45">
        <f>SUM(G611:G615)</f>
        <v>0</v>
      </c>
    </row>
    <row r="617" spans="1:11" x14ac:dyDescent="0.25">
      <c r="A617" s="35"/>
      <c r="B617" s="32"/>
      <c r="C617" s="32" t="s">
        <v>1021</v>
      </c>
      <c r="D617" s="33"/>
      <c r="E617" s="36"/>
      <c r="F617" s="34"/>
      <c r="G617" s="34"/>
    </row>
    <row r="618" spans="1:11" ht="26.25" x14ac:dyDescent="0.25">
      <c r="A618" s="35">
        <v>1</v>
      </c>
      <c r="B618" s="32" t="s">
        <v>1022</v>
      </c>
      <c r="C618" s="32" t="s">
        <v>1023</v>
      </c>
      <c r="D618" s="33" t="s">
        <v>40</v>
      </c>
      <c r="E618" s="50">
        <v>100</v>
      </c>
      <c r="F618" s="34"/>
      <c r="G618" s="34">
        <f>ROUND(E618*F618,2)</f>
        <v>0</v>
      </c>
    </row>
    <row r="619" spans="1:11" ht="26.25" x14ac:dyDescent="0.25">
      <c r="A619" s="35">
        <v>2</v>
      </c>
      <c r="B619" s="32" t="s">
        <v>1024</v>
      </c>
      <c r="C619" s="32" t="s">
        <v>1025</v>
      </c>
      <c r="D619" s="33" t="s">
        <v>14</v>
      </c>
      <c r="E619" s="50">
        <v>4</v>
      </c>
      <c r="F619" s="34"/>
      <c r="G619" s="34">
        <f>ROUND(E619*F619,2)</f>
        <v>0</v>
      </c>
    </row>
    <row r="620" spans="1:11" ht="26.25" x14ac:dyDescent="0.25">
      <c r="A620" s="35">
        <v>3</v>
      </c>
      <c r="B620" s="32" t="s">
        <v>1026</v>
      </c>
      <c r="C620" s="32" t="s">
        <v>1027</v>
      </c>
      <c r="D620" s="33" t="s">
        <v>14</v>
      </c>
      <c r="E620" s="50">
        <v>12</v>
      </c>
      <c r="F620" s="34"/>
      <c r="G620" s="34">
        <f>ROUND(E620*F620,2)</f>
        <v>0</v>
      </c>
    </row>
    <row r="621" spans="1:11" ht="26.25" x14ac:dyDescent="0.25">
      <c r="A621" s="35">
        <v>4</v>
      </c>
      <c r="B621" s="32" t="s">
        <v>1028</v>
      </c>
      <c r="C621" s="32" t="s">
        <v>1029</v>
      </c>
      <c r="D621" s="33" t="s">
        <v>14</v>
      </c>
      <c r="E621" s="50">
        <v>150</v>
      </c>
      <c r="F621" s="34"/>
      <c r="G621" s="34">
        <f>ROUND(E621*F621,2)</f>
        <v>0</v>
      </c>
    </row>
    <row r="622" spans="1:11" ht="14.25" customHeight="1" x14ac:dyDescent="0.25">
      <c r="A622" s="35">
        <v>5</v>
      </c>
      <c r="B622" s="32" t="s">
        <v>1030</v>
      </c>
      <c r="C622" s="32" t="s">
        <v>1031</v>
      </c>
      <c r="D622" s="33" t="s">
        <v>11</v>
      </c>
      <c r="E622" s="36">
        <v>100</v>
      </c>
      <c r="F622" s="34"/>
      <c r="G622" s="34">
        <f>ROUND(E622*F622,2)</f>
        <v>0</v>
      </c>
    </row>
    <row r="623" spans="1:11" x14ac:dyDescent="0.25">
      <c r="A623" s="35"/>
      <c r="B623" s="32"/>
      <c r="C623" s="44" t="s">
        <v>461</v>
      </c>
      <c r="D623" s="33"/>
      <c r="E623" s="36"/>
      <c r="F623" s="34"/>
      <c r="G623" s="45">
        <f>SUM(G618:G622)</f>
        <v>0</v>
      </c>
    </row>
    <row r="624" spans="1:11" x14ac:dyDescent="0.25">
      <c r="A624" s="35"/>
      <c r="B624" s="32"/>
      <c r="C624" s="32" t="s">
        <v>1032</v>
      </c>
      <c r="D624" s="33"/>
      <c r="E624" s="36"/>
      <c r="F624" s="34"/>
      <c r="G624" s="34"/>
    </row>
    <row r="625" spans="1:7" ht="64.5" x14ac:dyDescent="0.25">
      <c r="A625" s="35">
        <v>1</v>
      </c>
      <c r="B625" s="32" t="s">
        <v>1033</v>
      </c>
      <c r="C625" s="32" t="s">
        <v>1238</v>
      </c>
      <c r="D625" s="33" t="s">
        <v>40</v>
      </c>
      <c r="E625" s="50">
        <v>1</v>
      </c>
      <c r="F625" s="37"/>
      <c r="G625" s="34">
        <f t="shared" ref="G625:G662" si="32">ROUND(E625*F625,2)</f>
        <v>0</v>
      </c>
    </row>
    <row r="626" spans="1:7" ht="64.5" x14ac:dyDescent="0.25">
      <c r="A626" s="35">
        <v>2</v>
      </c>
      <c r="B626" s="32" t="s">
        <v>1034</v>
      </c>
      <c r="C626" s="32" t="s">
        <v>1239</v>
      </c>
      <c r="D626" s="33" t="s">
        <v>40</v>
      </c>
      <c r="E626" s="50">
        <v>1</v>
      </c>
      <c r="F626" s="37"/>
      <c r="G626" s="34">
        <f t="shared" si="32"/>
        <v>0</v>
      </c>
    </row>
    <row r="627" spans="1:7" ht="51.75" x14ac:dyDescent="0.25">
      <c r="A627" s="35">
        <v>3</v>
      </c>
      <c r="B627" s="32" t="s">
        <v>1035</v>
      </c>
      <c r="C627" s="32" t="s">
        <v>1240</v>
      </c>
      <c r="D627" s="33" t="s">
        <v>40</v>
      </c>
      <c r="E627" s="50">
        <v>1</v>
      </c>
      <c r="F627" s="37"/>
      <c r="G627" s="34">
        <f t="shared" si="32"/>
        <v>0</v>
      </c>
    </row>
    <row r="628" spans="1:7" ht="51.75" x14ac:dyDescent="0.25">
      <c r="A628" s="35">
        <v>4</v>
      </c>
      <c r="B628" s="32" t="s">
        <v>1036</v>
      </c>
      <c r="C628" s="32" t="s">
        <v>1241</v>
      </c>
      <c r="D628" s="33" t="s">
        <v>40</v>
      </c>
      <c r="E628" s="50">
        <v>1</v>
      </c>
      <c r="F628" s="37"/>
      <c r="G628" s="34">
        <f t="shared" si="32"/>
        <v>0</v>
      </c>
    </row>
    <row r="629" spans="1:7" ht="64.5" x14ac:dyDescent="0.25">
      <c r="A629" s="35">
        <v>5</v>
      </c>
      <c r="B629" s="32" t="s">
        <v>1037</v>
      </c>
      <c r="C629" s="32" t="s">
        <v>1242</v>
      </c>
      <c r="D629" s="33" t="s">
        <v>40</v>
      </c>
      <c r="E629" s="50">
        <v>2</v>
      </c>
      <c r="F629" s="37"/>
      <c r="G629" s="34">
        <f t="shared" si="32"/>
        <v>0</v>
      </c>
    </row>
    <row r="630" spans="1:7" ht="54" customHeight="1" x14ac:dyDescent="0.25">
      <c r="A630" s="35">
        <v>6</v>
      </c>
      <c r="B630" s="32" t="s">
        <v>1038</v>
      </c>
      <c r="C630" s="32" t="s">
        <v>1244</v>
      </c>
      <c r="D630" s="33" t="s">
        <v>40</v>
      </c>
      <c r="E630" s="50">
        <v>1</v>
      </c>
      <c r="F630" s="37"/>
      <c r="G630" s="34">
        <f t="shared" si="32"/>
        <v>0</v>
      </c>
    </row>
    <row r="631" spans="1:7" ht="39" x14ac:dyDescent="0.25">
      <c r="A631" s="35">
        <v>7</v>
      </c>
      <c r="B631" s="32" t="s">
        <v>1039</v>
      </c>
      <c r="C631" s="32" t="s">
        <v>1243</v>
      </c>
      <c r="D631" s="33" t="s">
        <v>40</v>
      </c>
      <c r="E631" s="50">
        <v>1</v>
      </c>
      <c r="F631" s="37"/>
      <c r="G631" s="34">
        <f t="shared" si="32"/>
        <v>0</v>
      </c>
    </row>
    <row r="632" spans="1:7" ht="51.75" x14ac:dyDescent="0.25">
      <c r="A632" s="35">
        <v>8</v>
      </c>
      <c r="B632" s="32" t="s">
        <v>1040</v>
      </c>
      <c r="C632" s="32" t="s">
        <v>1245</v>
      </c>
      <c r="D632" s="33" t="s">
        <v>40</v>
      </c>
      <c r="E632" s="50">
        <v>1</v>
      </c>
      <c r="F632" s="37"/>
      <c r="G632" s="34">
        <f t="shared" si="32"/>
        <v>0</v>
      </c>
    </row>
    <row r="633" spans="1:7" ht="39" x14ac:dyDescent="0.25">
      <c r="A633" s="35">
        <v>9</v>
      </c>
      <c r="B633" s="32" t="s">
        <v>1041</v>
      </c>
      <c r="C633" s="32" t="s">
        <v>1246</v>
      </c>
      <c r="D633" s="33" t="s">
        <v>40</v>
      </c>
      <c r="E633" s="50">
        <v>1</v>
      </c>
      <c r="F633" s="37"/>
      <c r="G633" s="34">
        <f t="shared" si="32"/>
        <v>0</v>
      </c>
    </row>
    <row r="634" spans="1:7" ht="39" x14ac:dyDescent="0.25">
      <c r="A634" s="35">
        <v>10</v>
      </c>
      <c r="B634" s="32" t="s">
        <v>1042</v>
      </c>
      <c r="C634" s="32" t="s">
        <v>1247</v>
      </c>
      <c r="D634" s="33" t="s">
        <v>40</v>
      </c>
      <c r="E634" s="50">
        <v>1</v>
      </c>
      <c r="F634" s="37"/>
      <c r="G634" s="34">
        <f t="shared" si="32"/>
        <v>0</v>
      </c>
    </row>
    <row r="635" spans="1:7" ht="39" x14ac:dyDescent="0.25">
      <c r="A635" s="35">
        <v>11</v>
      </c>
      <c r="B635" s="32" t="s">
        <v>1043</v>
      </c>
      <c r="C635" s="32" t="s">
        <v>1248</v>
      </c>
      <c r="D635" s="33" t="s">
        <v>40</v>
      </c>
      <c r="E635" s="50">
        <v>1</v>
      </c>
      <c r="F635" s="37"/>
      <c r="G635" s="34">
        <f t="shared" si="32"/>
        <v>0</v>
      </c>
    </row>
    <row r="636" spans="1:7" ht="15" customHeight="1" x14ac:dyDescent="0.25">
      <c r="A636" s="35">
        <v>12</v>
      </c>
      <c r="B636" s="32" t="s">
        <v>1044</v>
      </c>
      <c r="C636" s="32" t="s">
        <v>1045</v>
      </c>
      <c r="D636" s="33" t="s">
        <v>40</v>
      </c>
      <c r="E636" s="50">
        <v>2</v>
      </c>
      <c r="F636" s="37"/>
      <c r="G636" s="34">
        <f t="shared" si="32"/>
        <v>0</v>
      </c>
    </row>
    <row r="637" spans="1:7" ht="15" customHeight="1" x14ac:dyDescent="0.25">
      <c r="A637" s="35">
        <v>13</v>
      </c>
      <c r="B637" s="32" t="s">
        <v>1046</v>
      </c>
      <c r="C637" s="32" t="s">
        <v>1047</v>
      </c>
      <c r="D637" s="33" t="s">
        <v>40</v>
      </c>
      <c r="E637" s="50">
        <v>7</v>
      </c>
      <c r="F637" s="37"/>
      <c r="G637" s="34">
        <f t="shared" si="32"/>
        <v>0</v>
      </c>
    </row>
    <row r="638" spans="1:7" ht="15" customHeight="1" x14ac:dyDescent="0.25">
      <c r="A638" s="35">
        <v>14</v>
      </c>
      <c r="B638" s="32" t="s">
        <v>1048</v>
      </c>
      <c r="C638" s="32" t="s">
        <v>1049</v>
      </c>
      <c r="D638" s="33" t="s">
        <v>40</v>
      </c>
      <c r="E638" s="50">
        <v>4</v>
      </c>
      <c r="F638" s="37"/>
      <c r="G638" s="34">
        <f t="shared" si="32"/>
        <v>0</v>
      </c>
    </row>
    <row r="639" spans="1:7" ht="15" customHeight="1" x14ac:dyDescent="0.25">
      <c r="A639" s="35">
        <v>15</v>
      </c>
      <c r="B639" s="32" t="s">
        <v>1050</v>
      </c>
      <c r="C639" s="32" t="s">
        <v>1051</v>
      </c>
      <c r="D639" s="33" t="s">
        <v>40</v>
      </c>
      <c r="E639" s="50">
        <v>5</v>
      </c>
      <c r="F639" s="37"/>
      <c r="G639" s="34">
        <f t="shared" si="32"/>
        <v>0</v>
      </c>
    </row>
    <row r="640" spans="1:7" ht="15" customHeight="1" x14ac:dyDescent="0.25">
      <c r="A640" s="35">
        <v>16</v>
      </c>
      <c r="B640" s="32" t="s">
        <v>1052</v>
      </c>
      <c r="C640" s="32" t="s">
        <v>1053</v>
      </c>
      <c r="D640" s="33" t="s">
        <v>40</v>
      </c>
      <c r="E640" s="50">
        <v>3</v>
      </c>
      <c r="F640" s="37"/>
      <c r="G640" s="34">
        <f t="shared" si="32"/>
        <v>0</v>
      </c>
    </row>
    <row r="641" spans="1:7" ht="15" customHeight="1" x14ac:dyDescent="0.25">
      <c r="A641" s="35">
        <v>17</v>
      </c>
      <c r="B641" s="32" t="s">
        <v>1054</v>
      </c>
      <c r="C641" s="32" t="s">
        <v>1055</v>
      </c>
      <c r="D641" s="33" t="s">
        <v>40</v>
      </c>
      <c r="E641" s="50">
        <v>18</v>
      </c>
      <c r="F641" s="37"/>
      <c r="G641" s="34">
        <f t="shared" si="32"/>
        <v>0</v>
      </c>
    </row>
    <row r="642" spans="1:7" ht="15" customHeight="1" x14ac:dyDescent="0.25">
      <c r="A642" s="35">
        <v>18</v>
      </c>
      <c r="B642" s="32" t="s">
        <v>1056</v>
      </c>
      <c r="C642" s="32" t="s">
        <v>1057</v>
      </c>
      <c r="D642" s="33" t="s">
        <v>40</v>
      </c>
      <c r="E642" s="50">
        <v>1</v>
      </c>
      <c r="F642" s="37"/>
      <c r="G642" s="34">
        <f t="shared" si="32"/>
        <v>0</v>
      </c>
    </row>
    <row r="643" spans="1:7" ht="15" customHeight="1" x14ac:dyDescent="0.25">
      <c r="A643" s="35">
        <v>19</v>
      </c>
      <c r="B643" s="32" t="s">
        <v>1058</v>
      </c>
      <c r="C643" s="32" t="s">
        <v>1059</v>
      </c>
      <c r="D643" s="33" t="s">
        <v>40</v>
      </c>
      <c r="E643" s="50">
        <v>1</v>
      </c>
      <c r="F643" s="37"/>
      <c r="G643" s="34">
        <f t="shared" si="32"/>
        <v>0</v>
      </c>
    </row>
    <row r="644" spans="1:7" ht="15" customHeight="1" x14ac:dyDescent="0.25">
      <c r="A644" s="35">
        <v>20</v>
      </c>
      <c r="B644" s="32" t="s">
        <v>1060</v>
      </c>
      <c r="C644" s="32" t="s">
        <v>1061</v>
      </c>
      <c r="D644" s="33" t="s">
        <v>40</v>
      </c>
      <c r="E644" s="50">
        <v>1</v>
      </c>
      <c r="F644" s="37"/>
      <c r="G644" s="34">
        <f t="shared" si="32"/>
        <v>0</v>
      </c>
    </row>
    <row r="645" spans="1:7" ht="15" customHeight="1" x14ac:dyDescent="0.25">
      <c r="A645" s="35">
        <v>21</v>
      </c>
      <c r="B645" s="32" t="s">
        <v>1062</v>
      </c>
      <c r="C645" s="32" t="s">
        <v>1063</v>
      </c>
      <c r="D645" s="33" t="s">
        <v>40</v>
      </c>
      <c r="E645" s="50">
        <v>1</v>
      </c>
      <c r="F645" s="37"/>
      <c r="G645" s="34">
        <f t="shared" si="32"/>
        <v>0</v>
      </c>
    </row>
    <row r="646" spans="1:7" ht="26.25" x14ac:dyDescent="0.25">
      <c r="A646" s="35">
        <v>22</v>
      </c>
      <c r="B646" s="32" t="s">
        <v>1064</v>
      </c>
      <c r="C646" s="32" t="s">
        <v>1065</v>
      </c>
      <c r="D646" s="33" t="s">
        <v>40</v>
      </c>
      <c r="E646" s="50">
        <v>1</v>
      </c>
      <c r="F646" s="26"/>
      <c r="G646" s="34">
        <f t="shared" si="32"/>
        <v>0</v>
      </c>
    </row>
    <row r="647" spans="1:7" ht="26.25" x14ac:dyDescent="0.25">
      <c r="A647" s="35">
        <v>23</v>
      </c>
      <c r="B647" s="32" t="s">
        <v>1066</v>
      </c>
      <c r="C647" s="32" t="s">
        <v>1067</v>
      </c>
      <c r="D647" s="33" t="s">
        <v>40</v>
      </c>
      <c r="E647" s="50">
        <v>1</v>
      </c>
      <c r="F647" s="26"/>
      <c r="G647" s="34">
        <f t="shared" si="32"/>
        <v>0</v>
      </c>
    </row>
    <row r="648" spans="1:7" ht="26.25" x14ac:dyDescent="0.25">
      <c r="A648" s="35">
        <v>24</v>
      </c>
      <c r="B648" s="32" t="s">
        <v>1068</v>
      </c>
      <c r="C648" s="32" t="s">
        <v>1069</v>
      </c>
      <c r="D648" s="33" t="s">
        <v>40</v>
      </c>
      <c r="E648" s="50">
        <v>1</v>
      </c>
      <c r="F648" s="26"/>
      <c r="G648" s="34">
        <f t="shared" si="32"/>
        <v>0</v>
      </c>
    </row>
    <row r="649" spans="1:7" ht="26.25" x14ac:dyDescent="0.25">
      <c r="A649" s="35">
        <v>25</v>
      </c>
      <c r="B649" s="32" t="s">
        <v>1070</v>
      </c>
      <c r="C649" s="32" t="s">
        <v>1071</v>
      </c>
      <c r="D649" s="33" t="s">
        <v>40</v>
      </c>
      <c r="E649" s="50">
        <v>1</v>
      </c>
      <c r="F649" s="26"/>
      <c r="G649" s="34">
        <f t="shared" si="32"/>
        <v>0</v>
      </c>
    </row>
    <row r="650" spans="1:7" ht="15" customHeight="1" x14ac:dyDescent="0.25">
      <c r="A650" s="35">
        <v>26</v>
      </c>
      <c r="B650" s="32" t="s">
        <v>1072</v>
      </c>
      <c r="C650" s="32" t="s">
        <v>1073</v>
      </c>
      <c r="D650" s="33" t="s">
        <v>40</v>
      </c>
      <c r="E650" s="50">
        <v>1</v>
      </c>
      <c r="F650" s="37"/>
      <c r="G650" s="34">
        <f t="shared" si="32"/>
        <v>0</v>
      </c>
    </row>
    <row r="651" spans="1:7" ht="15" customHeight="1" x14ac:dyDescent="0.25">
      <c r="A651" s="35">
        <v>27</v>
      </c>
      <c r="B651" s="32" t="s">
        <v>1074</v>
      </c>
      <c r="C651" s="32" t="s">
        <v>1075</v>
      </c>
      <c r="D651" s="33" t="s">
        <v>40</v>
      </c>
      <c r="E651" s="50">
        <v>2</v>
      </c>
      <c r="F651" s="37"/>
      <c r="G651" s="34">
        <f t="shared" si="32"/>
        <v>0</v>
      </c>
    </row>
    <row r="652" spans="1:7" ht="15" customHeight="1" x14ac:dyDescent="0.25">
      <c r="A652" s="35">
        <v>28</v>
      </c>
      <c r="B652" s="32" t="s">
        <v>1076</v>
      </c>
      <c r="C652" s="32" t="s">
        <v>1077</v>
      </c>
      <c r="D652" s="33" t="s">
        <v>40</v>
      </c>
      <c r="E652" s="50">
        <v>1</v>
      </c>
      <c r="F652" s="37"/>
      <c r="G652" s="34">
        <f t="shared" si="32"/>
        <v>0</v>
      </c>
    </row>
    <row r="653" spans="1:7" ht="26.25" x14ac:dyDescent="0.25">
      <c r="A653" s="35">
        <v>29</v>
      </c>
      <c r="B653" s="32" t="s">
        <v>1078</v>
      </c>
      <c r="C653" s="32" t="s">
        <v>1079</v>
      </c>
      <c r="D653" s="33" t="s">
        <v>14</v>
      </c>
      <c r="E653" s="50">
        <v>4</v>
      </c>
      <c r="F653" s="27"/>
      <c r="G653" s="34">
        <f t="shared" si="32"/>
        <v>0</v>
      </c>
    </row>
    <row r="654" spans="1:7" ht="26.25" x14ac:dyDescent="0.25">
      <c r="A654" s="35">
        <v>30</v>
      </c>
      <c r="B654" s="32" t="s">
        <v>1080</v>
      </c>
      <c r="C654" s="32" t="s">
        <v>1081</v>
      </c>
      <c r="D654" s="33" t="s">
        <v>14</v>
      </c>
      <c r="E654" s="50">
        <v>4</v>
      </c>
      <c r="F654" s="27"/>
      <c r="G654" s="34">
        <f t="shared" si="32"/>
        <v>0</v>
      </c>
    </row>
    <row r="655" spans="1:7" ht="26.25" x14ac:dyDescent="0.25">
      <c r="A655" s="35">
        <v>31</v>
      </c>
      <c r="B655" s="32" t="s">
        <v>1082</v>
      </c>
      <c r="C655" s="32" t="s">
        <v>1083</v>
      </c>
      <c r="D655" s="33" t="s">
        <v>40</v>
      </c>
      <c r="E655" s="50">
        <v>1</v>
      </c>
      <c r="F655" s="37"/>
      <c r="G655" s="34">
        <f t="shared" si="32"/>
        <v>0</v>
      </c>
    </row>
    <row r="656" spans="1:7" ht="26.25" x14ac:dyDescent="0.25">
      <c r="A656" s="35">
        <v>32</v>
      </c>
      <c r="B656" s="32" t="s">
        <v>1084</v>
      </c>
      <c r="C656" s="32" t="s">
        <v>1085</v>
      </c>
      <c r="D656" s="33" t="s">
        <v>40</v>
      </c>
      <c r="E656" s="50">
        <v>2</v>
      </c>
      <c r="F656" s="37"/>
      <c r="G656" s="34">
        <f t="shared" si="32"/>
        <v>0</v>
      </c>
    </row>
    <row r="657" spans="1:9" ht="26.25" x14ac:dyDescent="0.25">
      <c r="A657" s="35">
        <v>33</v>
      </c>
      <c r="B657" s="32" t="s">
        <v>1086</v>
      </c>
      <c r="C657" s="32" t="s">
        <v>1087</v>
      </c>
      <c r="D657" s="33" t="s">
        <v>40</v>
      </c>
      <c r="E657" s="50">
        <v>2</v>
      </c>
      <c r="F657" s="37"/>
      <c r="G657" s="34">
        <f t="shared" si="32"/>
        <v>0</v>
      </c>
    </row>
    <row r="658" spans="1:9" ht="39" x14ac:dyDescent="0.25">
      <c r="A658" s="35">
        <v>34</v>
      </c>
      <c r="B658" s="32" t="s">
        <v>1088</v>
      </c>
      <c r="C658" s="32" t="s">
        <v>1089</v>
      </c>
      <c r="D658" s="33" t="s">
        <v>40</v>
      </c>
      <c r="E658" s="50">
        <v>1</v>
      </c>
      <c r="F658" s="37"/>
      <c r="G658" s="34">
        <f t="shared" si="32"/>
        <v>0</v>
      </c>
    </row>
    <row r="659" spans="1:9" ht="51.75" x14ac:dyDescent="0.25">
      <c r="A659" s="35">
        <v>35</v>
      </c>
      <c r="B659" s="32" t="s">
        <v>1090</v>
      </c>
      <c r="C659" s="32" t="s">
        <v>1249</v>
      </c>
      <c r="D659" s="33" t="s">
        <v>40</v>
      </c>
      <c r="E659" s="50">
        <v>1</v>
      </c>
      <c r="F659" s="37"/>
      <c r="G659" s="34">
        <f t="shared" si="32"/>
        <v>0</v>
      </c>
    </row>
    <row r="660" spans="1:9" ht="26.25" x14ac:dyDescent="0.25">
      <c r="A660" s="35">
        <v>36</v>
      </c>
      <c r="B660" s="32" t="s">
        <v>1091</v>
      </c>
      <c r="C660" s="32" t="s">
        <v>1092</v>
      </c>
      <c r="D660" s="33" t="s">
        <v>11</v>
      </c>
      <c r="E660" s="36">
        <v>4</v>
      </c>
      <c r="F660" s="37"/>
      <c r="G660" s="34">
        <f t="shared" si="32"/>
        <v>0</v>
      </c>
    </row>
    <row r="661" spans="1:9" ht="26.25" x14ac:dyDescent="0.25">
      <c r="A661" s="35">
        <v>37</v>
      </c>
      <c r="B661" s="32" t="s">
        <v>1093</v>
      </c>
      <c r="C661" s="32" t="s">
        <v>1094</v>
      </c>
      <c r="D661" s="33" t="s">
        <v>40</v>
      </c>
      <c r="E661" s="50">
        <v>2</v>
      </c>
      <c r="F661" s="37"/>
      <c r="G661" s="34">
        <f t="shared" si="32"/>
        <v>0</v>
      </c>
    </row>
    <row r="662" spans="1:9" ht="26.25" x14ac:dyDescent="0.25">
      <c r="A662" s="35">
        <v>38</v>
      </c>
      <c r="B662" s="32" t="s">
        <v>1095</v>
      </c>
      <c r="C662" s="32" t="s">
        <v>1096</v>
      </c>
      <c r="D662" s="33" t="s">
        <v>366</v>
      </c>
      <c r="E662" s="50">
        <v>50</v>
      </c>
      <c r="F662" s="37"/>
      <c r="G662" s="34">
        <f t="shared" si="32"/>
        <v>0</v>
      </c>
    </row>
    <row r="663" spans="1:9" x14ac:dyDescent="0.25">
      <c r="A663" s="35"/>
      <c r="B663" s="32"/>
      <c r="C663" s="44" t="s">
        <v>1097</v>
      </c>
      <c r="D663" s="33"/>
      <c r="E663" s="36"/>
      <c r="F663" s="34"/>
      <c r="G663" s="45">
        <f>SUM(G625:G662)</f>
        <v>0</v>
      </c>
    </row>
    <row r="664" spans="1:9" x14ac:dyDescent="0.25">
      <c r="A664" s="35"/>
      <c r="B664" s="32"/>
      <c r="C664" s="32" t="s">
        <v>1098</v>
      </c>
      <c r="D664" s="33"/>
      <c r="E664" s="36"/>
      <c r="F664" s="34"/>
      <c r="G664" s="34"/>
    </row>
    <row r="665" spans="1:9" ht="26.25" x14ac:dyDescent="0.25">
      <c r="A665" s="35">
        <v>1</v>
      </c>
      <c r="B665" s="32" t="s">
        <v>1099</v>
      </c>
      <c r="C665" s="32" t="s">
        <v>1100</v>
      </c>
      <c r="D665" s="33" t="s">
        <v>40</v>
      </c>
      <c r="E665" s="50">
        <v>2</v>
      </c>
      <c r="F665" s="27"/>
      <c r="G665" s="37">
        <f>ROUND(E665*F665,2)</f>
        <v>0</v>
      </c>
      <c r="I665" s="81"/>
    </row>
    <row r="666" spans="1:9" ht="26.25" x14ac:dyDescent="0.25">
      <c r="A666" s="35">
        <v>2</v>
      </c>
      <c r="B666" s="32" t="s">
        <v>1101</v>
      </c>
      <c r="C666" s="32" t="s">
        <v>1102</v>
      </c>
      <c r="D666" s="33" t="s">
        <v>40</v>
      </c>
      <c r="E666" s="50">
        <v>2</v>
      </c>
      <c r="F666" s="27"/>
      <c r="G666" s="37">
        <f t="shared" ref="G666:G704" si="33">ROUND(E666*F666,2)</f>
        <v>0</v>
      </c>
      <c r="I666" s="81"/>
    </row>
    <row r="667" spans="1:9" ht="26.25" x14ac:dyDescent="0.25">
      <c r="A667" s="35">
        <v>3</v>
      </c>
      <c r="B667" s="32" t="s">
        <v>1103</v>
      </c>
      <c r="C667" s="32" t="s">
        <v>1104</v>
      </c>
      <c r="D667" s="33" t="s">
        <v>40</v>
      </c>
      <c r="E667" s="50">
        <v>1</v>
      </c>
      <c r="F667" s="27"/>
      <c r="G667" s="37">
        <f t="shared" si="33"/>
        <v>0</v>
      </c>
      <c r="I667" s="81"/>
    </row>
    <row r="668" spans="1:9" ht="26.25" x14ac:dyDescent="0.25">
      <c r="A668" s="35">
        <v>4</v>
      </c>
      <c r="B668" s="32" t="s">
        <v>1105</v>
      </c>
      <c r="C668" s="32" t="s">
        <v>1106</v>
      </c>
      <c r="D668" s="33" t="s">
        <v>40</v>
      </c>
      <c r="E668" s="50">
        <v>6</v>
      </c>
      <c r="F668" s="27"/>
      <c r="G668" s="37">
        <f t="shared" si="33"/>
        <v>0</v>
      </c>
      <c r="I668" s="81"/>
    </row>
    <row r="669" spans="1:9" ht="26.25" x14ac:dyDescent="0.25">
      <c r="A669" s="35">
        <v>5</v>
      </c>
      <c r="B669" s="32" t="s">
        <v>1107</v>
      </c>
      <c r="C669" s="32" t="s">
        <v>1108</v>
      </c>
      <c r="D669" s="33" t="s">
        <v>40</v>
      </c>
      <c r="E669" s="50">
        <v>2</v>
      </c>
      <c r="F669" s="27"/>
      <c r="G669" s="37">
        <f t="shared" si="33"/>
        <v>0</v>
      </c>
      <c r="I669" s="81"/>
    </row>
    <row r="670" spans="1:9" ht="26.25" x14ac:dyDescent="0.25">
      <c r="A670" s="35">
        <v>6</v>
      </c>
      <c r="B670" s="32" t="s">
        <v>1109</v>
      </c>
      <c r="C670" s="32" t="s">
        <v>1110</v>
      </c>
      <c r="D670" s="33" t="s">
        <v>40</v>
      </c>
      <c r="E670" s="50">
        <v>5</v>
      </c>
      <c r="F670" s="27"/>
      <c r="G670" s="37">
        <f t="shared" si="33"/>
        <v>0</v>
      </c>
      <c r="I670" s="81"/>
    </row>
    <row r="671" spans="1:9" ht="26.25" x14ac:dyDescent="0.25">
      <c r="A671" s="35">
        <v>7</v>
      </c>
      <c r="B671" s="32" t="s">
        <v>1111</v>
      </c>
      <c r="C671" s="32" t="s">
        <v>1112</v>
      </c>
      <c r="D671" s="33" t="s">
        <v>40</v>
      </c>
      <c r="E671" s="50">
        <v>2</v>
      </c>
      <c r="F671" s="27"/>
      <c r="G671" s="37">
        <f t="shared" si="33"/>
        <v>0</v>
      </c>
      <c r="I671" s="81"/>
    </row>
    <row r="672" spans="1:9" ht="26.25" x14ac:dyDescent="0.25">
      <c r="A672" s="35">
        <v>8</v>
      </c>
      <c r="B672" s="32" t="s">
        <v>1113</v>
      </c>
      <c r="C672" s="32" t="s">
        <v>1114</v>
      </c>
      <c r="D672" s="33" t="s">
        <v>40</v>
      </c>
      <c r="E672" s="50">
        <v>2</v>
      </c>
      <c r="F672" s="27"/>
      <c r="G672" s="37">
        <f t="shared" si="33"/>
        <v>0</v>
      </c>
      <c r="I672" s="81"/>
    </row>
    <row r="673" spans="1:9" ht="26.25" x14ac:dyDescent="0.25">
      <c r="A673" s="35">
        <v>9</v>
      </c>
      <c r="B673" s="32" t="s">
        <v>1115</v>
      </c>
      <c r="C673" s="32" t="s">
        <v>1116</v>
      </c>
      <c r="D673" s="33" t="s">
        <v>40</v>
      </c>
      <c r="E673" s="50">
        <v>8</v>
      </c>
      <c r="F673" s="27"/>
      <c r="G673" s="37">
        <f t="shared" si="33"/>
        <v>0</v>
      </c>
      <c r="I673" s="81"/>
    </row>
    <row r="674" spans="1:9" ht="26.25" x14ac:dyDescent="0.25">
      <c r="A674" s="35">
        <v>10</v>
      </c>
      <c r="B674" s="32" t="s">
        <v>1117</v>
      </c>
      <c r="C674" s="32" t="s">
        <v>1118</v>
      </c>
      <c r="D674" s="33" t="s">
        <v>40</v>
      </c>
      <c r="E674" s="50">
        <v>8</v>
      </c>
      <c r="F674" s="27"/>
      <c r="G674" s="37">
        <f t="shared" si="33"/>
        <v>0</v>
      </c>
      <c r="I674" s="81"/>
    </row>
    <row r="675" spans="1:9" ht="26.25" x14ac:dyDescent="0.25">
      <c r="A675" s="35">
        <v>11</v>
      </c>
      <c r="B675" s="32" t="s">
        <v>1119</v>
      </c>
      <c r="C675" s="32" t="s">
        <v>1120</v>
      </c>
      <c r="D675" s="33" t="s">
        <v>40</v>
      </c>
      <c r="E675" s="50">
        <v>4</v>
      </c>
      <c r="F675" s="27"/>
      <c r="G675" s="37">
        <f t="shared" si="33"/>
        <v>0</v>
      </c>
      <c r="I675" s="81"/>
    </row>
    <row r="676" spans="1:9" ht="26.25" x14ac:dyDescent="0.25">
      <c r="A676" s="35">
        <v>12</v>
      </c>
      <c r="B676" s="32" t="s">
        <v>1121</v>
      </c>
      <c r="C676" s="32" t="s">
        <v>1122</v>
      </c>
      <c r="D676" s="33" t="s">
        <v>40</v>
      </c>
      <c r="E676" s="50">
        <v>1</v>
      </c>
      <c r="F676" s="27"/>
      <c r="G676" s="37">
        <f t="shared" si="33"/>
        <v>0</v>
      </c>
      <c r="I676" s="81"/>
    </row>
    <row r="677" spans="1:9" ht="26.25" x14ac:dyDescent="0.25">
      <c r="A677" s="35">
        <v>13</v>
      </c>
      <c r="B677" s="32" t="s">
        <v>1123</v>
      </c>
      <c r="C677" s="32" t="s">
        <v>1124</v>
      </c>
      <c r="D677" s="33" t="s">
        <v>40</v>
      </c>
      <c r="E677" s="50">
        <v>2</v>
      </c>
      <c r="F677" s="27"/>
      <c r="G677" s="37">
        <f t="shared" si="33"/>
        <v>0</v>
      </c>
      <c r="I677" s="81"/>
    </row>
    <row r="678" spans="1:9" ht="26.25" x14ac:dyDescent="0.25">
      <c r="A678" s="35">
        <v>14</v>
      </c>
      <c r="B678" s="32" t="s">
        <v>1125</v>
      </c>
      <c r="C678" s="32" t="s">
        <v>1126</v>
      </c>
      <c r="D678" s="33" t="s">
        <v>40</v>
      </c>
      <c r="E678" s="50">
        <v>2</v>
      </c>
      <c r="F678" s="27"/>
      <c r="G678" s="37">
        <f t="shared" si="33"/>
        <v>0</v>
      </c>
      <c r="I678" s="81"/>
    </row>
    <row r="679" spans="1:9" ht="26.25" x14ac:dyDescent="0.25">
      <c r="A679" s="35">
        <v>15</v>
      </c>
      <c r="B679" s="32" t="s">
        <v>1127</v>
      </c>
      <c r="C679" s="32" t="s">
        <v>1128</v>
      </c>
      <c r="D679" s="33" t="s">
        <v>40</v>
      </c>
      <c r="E679" s="50">
        <v>2</v>
      </c>
      <c r="F679" s="27"/>
      <c r="G679" s="37">
        <f t="shared" si="33"/>
        <v>0</v>
      </c>
      <c r="I679" s="81"/>
    </row>
    <row r="680" spans="1:9" ht="15" customHeight="1" x14ac:dyDescent="0.25">
      <c r="A680" s="35">
        <v>16</v>
      </c>
      <c r="B680" s="32" t="s">
        <v>1129</v>
      </c>
      <c r="C680" s="32" t="s">
        <v>1130</v>
      </c>
      <c r="D680" s="33" t="s">
        <v>40</v>
      </c>
      <c r="E680" s="50">
        <v>2</v>
      </c>
      <c r="F680" s="27"/>
      <c r="G680" s="37">
        <f t="shared" si="33"/>
        <v>0</v>
      </c>
      <c r="I680" s="81"/>
    </row>
    <row r="681" spans="1:9" ht="26.25" x14ac:dyDescent="0.25">
      <c r="A681" s="35">
        <v>17</v>
      </c>
      <c r="B681" s="32" t="s">
        <v>1131</v>
      </c>
      <c r="C681" s="32" t="s">
        <v>1132</v>
      </c>
      <c r="D681" s="33" t="s">
        <v>14</v>
      </c>
      <c r="E681" s="50">
        <v>100</v>
      </c>
      <c r="F681" s="27"/>
      <c r="G681" s="37">
        <f t="shared" si="33"/>
        <v>0</v>
      </c>
      <c r="I681" s="81"/>
    </row>
    <row r="682" spans="1:9" ht="26.25" x14ac:dyDescent="0.25">
      <c r="A682" s="35">
        <v>18</v>
      </c>
      <c r="B682" s="32" t="s">
        <v>1133</v>
      </c>
      <c r="C682" s="32" t="s">
        <v>1134</v>
      </c>
      <c r="D682" s="33" t="s">
        <v>14</v>
      </c>
      <c r="E682" s="50">
        <v>70</v>
      </c>
      <c r="F682" s="26"/>
      <c r="G682" s="37">
        <f t="shared" si="33"/>
        <v>0</v>
      </c>
      <c r="I682" s="81"/>
    </row>
    <row r="683" spans="1:9" ht="26.25" x14ac:dyDescent="0.25">
      <c r="A683" s="35">
        <v>19</v>
      </c>
      <c r="B683" s="32" t="s">
        <v>1135</v>
      </c>
      <c r="C683" s="32" t="s">
        <v>1136</v>
      </c>
      <c r="D683" s="33" t="s">
        <v>14</v>
      </c>
      <c r="E683" s="50">
        <v>130</v>
      </c>
      <c r="F683" s="26"/>
      <c r="G683" s="37">
        <f t="shared" si="33"/>
        <v>0</v>
      </c>
      <c r="I683" s="81"/>
    </row>
    <row r="684" spans="1:9" ht="26.25" x14ac:dyDescent="0.25">
      <c r="A684" s="35">
        <v>20</v>
      </c>
      <c r="B684" s="32" t="s">
        <v>1137</v>
      </c>
      <c r="C684" s="32" t="s">
        <v>1138</v>
      </c>
      <c r="D684" s="33" t="s">
        <v>14</v>
      </c>
      <c r="E684" s="50">
        <v>300</v>
      </c>
      <c r="F684" s="26"/>
      <c r="G684" s="37">
        <f t="shared" si="33"/>
        <v>0</v>
      </c>
      <c r="I684" s="81"/>
    </row>
    <row r="685" spans="1:9" ht="26.25" x14ac:dyDescent="0.25">
      <c r="A685" s="35">
        <v>21</v>
      </c>
      <c r="B685" s="32" t="s">
        <v>1139</v>
      </c>
      <c r="C685" s="32" t="s">
        <v>1140</v>
      </c>
      <c r="D685" s="33" t="s">
        <v>14</v>
      </c>
      <c r="E685" s="50">
        <v>230</v>
      </c>
      <c r="F685" s="26"/>
      <c r="G685" s="37">
        <f t="shared" si="33"/>
        <v>0</v>
      </c>
      <c r="I685" s="81"/>
    </row>
    <row r="686" spans="1:9" ht="26.25" x14ac:dyDescent="0.25">
      <c r="A686" s="35">
        <v>22</v>
      </c>
      <c r="B686" s="32" t="s">
        <v>1141</v>
      </c>
      <c r="C686" s="32" t="s">
        <v>1142</v>
      </c>
      <c r="D686" s="33" t="s">
        <v>14</v>
      </c>
      <c r="E686" s="50">
        <v>450</v>
      </c>
      <c r="F686" s="26"/>
      <c r="G686" s="37">
        <f t="shared" si="33"/>
        <v>0</v>
      </c>
      <c r="I686" s="81"/>
    </row>
    <row r="687" spans="1:9" ht="26.25" x14ac:dyDescent="0.25">
      <c r="A687" s="35">
        <v>23</v>
      </c>
      <c r="B687" s="32" t="s">
        <v>1143</v>
      </c>
      <c r="C687" s="32" t="s">
        <v>1144</v>
      </c>
      <c r="D687" s="33" t="s">
        <v>14</v>
      </c>
      <c r="E687" s="50">
        <v>100</v>
      </c>
      <c r="F687" s="26"/>
      <c r="G687" s="37">
        <f t="shared" si="33"/>
        <v>0</v>
      </c>
      <c r="I687" s="81"/>
    </row>
    <row r="688" spans="1:9" ht="26.25" x14ac:dyDescent="0.25">
      <c r="A688" s="35">
        <v>24</v>
      </c>
      <c r="B688" s="32" t="s">
        <v>1145</v>
      </c>
      <c r="C688" s="32" t="s">
        <v>1146</v>
      </c>
      <c r="D688" s="33" t="s">
        <v>14</v>
      </c>
      <c r="E688" s="50">
        <v>70</v>
      </c>
      <c r="F688" s="26"/>
      <c r="G688" s="37">
        <f t="shared" si="33"/>
        <v>0</v>
      </c>
      <c r="I688" s="81"/>
    </row>
    <row r="689" spans="1:9" ht="26.25" x14ac:dyDescent="0.25">
      <c r="A689" s="35">
        <v>25</v>
      </c>
      <c r="B689" s="32" t="s">
        <v>1147</v>
      </c>
      <c r="C689" s="32" t="s">
        <v>1148</v>
      </c>
      <c r="D689" s="33" t="s">
        <v>14</v>
      </c>
      <c r="E689" s="50">
        <v>130</v>
      </c>
      <c r="F689" s="26"/>
      <c r="G689" s="37">
        <f t="shared" si="33"/>
        <v>0</v>
      </c>
      <c r="I689" s="81"/>
    </row>
    <row r="690" spans="1:9" ht="26.25" x14ac:dyDescent="0.25">
      <c r="A690" s="35">
        <v>26</v>
      </c>
      <c r="B690" s="32" t="s">
        <v>1149</v>
      </c>
      <c r="C690" s="32" t="s">
        <v>1150</v>
      </c>
      <c r="D690" s="33" t="s">
        <v>14</v>
      </c>
      <c r="E690" s="50">
        <v>300</v>
      </c>
      <c r="F690" s="26"/>
      <c r="G690" s="37">
        <f t="shared" si="33"/>
        <v>0</v>
      </c>
      <c r="I690" s="81"/>
    </row>
    <row r="691" spans="1:9" ht="26.25" x14ac:dyDescent="0.25">
      <c r="A691" s="35">
        <v>27</v>
      </c>
      <c r="B691" s="32" t="s">
        <v>1151</v>
      </c>
      <c r="C691" s="32" t="s">
        <v>1152</v>
      </c>
      <c r="D691" s="33" t="s">
        <v>14</v>
      </c>
      <c r="E691" s="50">
        <v>230</v>
      </c>
      <c r="F691" s="26"/>
      <c r="G691" s="37">
        <f t="shared" si="33"/>
        <v>0</v>
      </c>
      <c r="I691" s="81"/>
    </row>
    <row r="692" spans="1:9" ht="26.25" x14ac:dyDescent="0.25">
      <c r="A692" s="35">
        <v>28</v>
      </c>
      <c r="B692" s="32" t="s">
        <v>1153</v>
      </c>
      <c r="C692" s="32" t="s">
        <v>1154</v>
      </c>
      <c r="D692" s="33" t="s">
        <v>14</v>
      </c>
      <c r="E692" s="50">
        <v>450</v>
      </c>
      <c r="F692" s="26"/>
      <c r="G692" s="37">
        <f t="shared" si="33"/>
        <v>0</v>
      </c>
      <c r="I692" s="81"/>
    </row>
    <row r="693" spans="1:9" ht="26.25" x14ac:dyDescent="0.25">
      <c r="A693" s="35">
        <v>29</v>
      </c>
      <c r="B693" s="32" t="s">
        <v>1155</v>
      </c>
      <c r="C693" s="32" t="s">
        <v>1156</v>
      </c>
      <c r="D693" s="33" t="s">
        <v>40</v>
      </c>
      <c r="E693" s="50">
        <v>51</v>
      </c>
      <c r="F693" s="26"/>
      <c r="G693" s="37">
        <f t="shared" si="33"/>
        <v>0</v>
      </c>
      <c r="I693" s="81"/>
    </row>
    <row r="694" spans="1:9" ht="26.25" x14ac:dyDescent="0.25">
      <c r="A694" s="35">
        <v>30</v>
      </c>
      <c r="B694" s="32" t="s">
        <v>1157</v>
      </c>
      <c r="C694" s="32" t="s">
        <v>1158</v>
      </c>
      <c r="D694" s="33" t="s">
        <v>40</v>
      </c>
      <c r="E694" s="50">
        <v>51</v>
      </c>
      <c r="F694" s="26"/>
      <c r="G694" s="37">
        <f t="shared" si="33"/>
        <v>0</v>
      </c>
      <c r="I694" s="81"/>
    </row>
    <row r="695" spans="1:9" ht="26.25" x14ac:dyDescent="0.25">
      <c r="A695" s="35">
        <v>31</v>
      </c>
      <c r="B695" s="32" t="s">
        <v>1159</v>
      </c>
      <c r="C695" s="32" t="s">
        <v>1160</v>
      </c>
      <c r="D695" s="33" t="s">
        <v>40</v>
      </c>
      <c r="E695" s="50">
        <v>6</v>
      </c>
      <c r="F695" s="26"/>
      <c r="G695" s="37">
        <f t="shared" si="33"/>
        <v>0</v>
      </c>
      <c r="I695" s="81"/>
    </row>
    <row r="696" spans="1:9" ht="26.25" x14ac:dyDescent="0.25">
      <c r="A696" s="35">
        <v>32</v>
      </c>
      <c r="B696" s="32" t="s">
        <v>1161</v>
      </c>
      <c r="C696" s="32" t="s">
        <v>1162</v>
      </c>
      <c r="D696" s="33" t="s">
        <v>40</v>
      </c>
      <c r="E696" s="50">
        <v>4</v>
      </c>
      <c r="F696" s="26"/>
      <c r="G696" s="37">
        <f t="shared" si="33"/>
        <v>0</v>
      </c>
      <c r="I696" s="81"/>
    </row>
    <row r="697" spans="1:9" ht="26.25" x14ac:dyDescent="0.25">
      <c r="A697" s="35">
        <v>33</v>
      </c>
      <c r="B697" s="32" t="s">
        <v>1163</v>
      </c>
      <c r="C697" s="32" t="s">
        <v>1164</v>
      </c>
      <c r="D697" s="33" t="s">
        <v>40</v>
      </c>
      <c r="E697" s="50">
        <v>2</v>
      </c>
      <c r="F697" s="26"/>
      <c r="G697" s="37">
        <f t="shared" si="33"/>
        <v>0</v>
      </c>
      <c r="I697" s="81"/>
    </row>
    <row r="698" spans="1:9" ht="26.25" x14ac:dyDescent="0.25">
      <c r="A698" s="35">
        <v>34</v>
      </c>
      <c r="B698" s="32" t="s">
        <v>1165</v>
      </c>
      <c r="C698" s="32" t="s">
        <v>1166</v>
      </c>
      <c r="D698" s="33" t="s">
        <v>40</v>
      </c>
      <c r="E698" s="50">
        <v>51</v>
      </c>
      <c r="F698" s="26"/>
      <c r="G698" s="37">
        <f t="shared" si="33"/>
        <v>0</v>
      </c>
      <c r="I698" s="81"/>
    </row>
    <row r="699" spans="1:9" ht="26.25" x14ac:dyDescent="0.25">
      <c r="A699" s="35">
        <v>35</v>
      </c>
      <c r="B699" s="32" t="s">
        <v>1167</v>
      </c>
      <c r="C699" s="32" t="s">
        <v>1168</v>
      </c>
      <c r="D699" s="33" t="s">
        <v>40</v>
      </c>
      <c r="E699" s="50">
        <v>20</v>
      </c>
      <c r="F699" s="37"/>
      <c r="G699" s="37">
        <f t="shared" si="33"/>
        <v>0</v>
      </c>
      <c r="I699" s="81"/>
    </row>
    <row r="700" spans="1:9" ht="26.25" x14ac:dyDescent="0.25">
      <c r="A700" s="35">
        <v>36</v>
      </c>
      <c r="B700" s="32" t="s">
        <v>1169</v>
      </c>
      <c r="C700" s="32" t="s">
        <v>1170</v>
      </c>
      <c r="D700" s="33" t="s">
        <v>14</v>
      </c>
      <c r="E700" s="36">
        <v>1280</v>
      </c>
      <c r="F700" s="37"/>
      <c r="G700" s="37">
        <f t="shared" si="33"/>
        <v>0</v>
      </c>
      <c r="I700" s="81"/>
    </row>
    <row r="701" spans="1:9" ht="26.25" x14ac:dyDescent="0.25">
      <c r="A701" s="35">
        <v>37</v>
      </c>
      <c r="B701" s="32" t="s">
        <v>1095</v>
      </c>
      <c r="C701" s="32" t="s">
        <v>1096</v>
      </c>
      <c r="D701" s="33" t="s">
        <v>366</v>
      </c>
      <c r="E701" s="36">
        <v>150</v>
      </c>
      <c r="F701" s="37"/>
      <c r="G701" s="37">
        <f t="shared" si="33"/>
        <v>0</v>
      </c>
      <c r="I701" s="81"/>
    </row>
    <row r="702" spans="1:9" ht="26.25" x14ac:dyDescent="0.25">
      <c r="A702" s="35">
        <v>38</v>
      </c>
      <c r="B702" s="32" t="s">
        <v>1171</v>
      </c>
      <c r="C702" s="32" t="s">
        <v>1172</v>
      </c>
      <c r="D702" s="33" t="s">
        <v>40</v>
      </c>
      <c r="E702" s="50">
        <v>15</v>
      </c>
      <c r="F702" s="37"/>
      <c r="G702" s="37">
        <f t="shared" si="33"/>
        <v>0</v>
      </c>
      <c r="I702" s="81"/>
    </row>
    <row r="703" spans="1:9" ht="26.25" x14ac:dyDescent="0.25">
      <c r="A703" s="35">
        <v>39</v>
      </c>
      <c r="B703" s="32" t="s">
        <v>1173</v>
      </c>
      <c r="C703" s="32" t="s">
        <v>1174</v>
      </c>
      <c r="D703" s="33" t="s">
        <v>40</v>
      </c>
      <c r="E703" s="50">
        <v>25</v>
      </c>
      <c r="F703" s="37"/>
      <c r="G703" s="37">
        <f t="shared" si="33"/>
        <v>0</v>
      </c>
      <c r="I703" s="81"/>
    </row>
    <row r="704" spans="1:9" ht="15" customHeight="1" x14ac:dyDescent="0.25">
      <c r="A704" s="35">
        <v>40</v>
      </c>
      <c r="B704" s="32" t="s">
        <v>1175</v>
      </c>
      <c r="C704" s="32" t="s">
        <v>1176</v>
      </c>
      <c r="D704" s="33" t="s">
        <v>40</v>
      </c>
      <c r="E704" s="50">
        <v>1</v>
      </c>
      <c r="F704" s="37"/>
      <c r="G704" s="37">
        <f t="shared" si="33"/>
        <v>0</v>
      </c>
      <c r="I704" s="81"/>
    </row>
    <row r="705" spans="1:9" x14ac:dyDescent="0.25">
      <c r="A705" s="35"/>
      <c r="B705" s="32"/>
      <c r="C705" s="44" t="s">
        <v>1177</v>
      </c>
      <c r="D705" s="33"/>
      <c r="E705" s="50"/>
      <c r="F705" s="37"/>
      <c r="G705" s="57">
        <f>SUM(G665:G704)</f>
        <v>0</v>
      </c>
    </row>
    <row r="706" spans="1:9" x14ac:dyDescent="0.25">
      <c r="A706" s="35"/>
      <c r="B706" s="32"/>
      <c r="C706" s="32" t="s">
        <v>1178</v>
      </c>
      <c r="D706" s="33"/>
      <c r="E706" s="50"/>
      <c r="F706" s="37"/>
      <c r="G706" s="37"/>
    </row>
    <row r="707" spans="1:9" ht="165.75" x14ac:dyDescent="0.25">
      <c r="A707" s="35">
        <v>1</v>
      </c>
      <c r="B707" s="32" t="s">
        <v>1179</v>
      </c>
      <c r="C707" s="14" t="s">
        <v>1250</v>
      </c>
      <c r="D707" s="33" t="s">
        <v>40</v>
      </c>
      <c r="E707" s="50">
        <v>1</v>
      </c>
      <c r="F707" s="27"/>
      <c r="G707" s="37">
        <f>ROUND(E707*F707,2)</f>
        <v>0</v>
      </c>
      <c r="I707" s="81"/>
    </row>
    <row r="708" spans="1:9" ht="63.75" x14ac:dyDescent="0.25">
      <c r="A708" s="35">
        <v>2</v>
      </c>
      <c r="B708" s="32" t="s">
        <v>1180</v>
      </c>
      <c r="C708" s="15" t="s">
        <v>1251</v>
      </c>
      <c r="D708" s="33" t="s">
        <v>40</v>
      </c>
      <c r="E708" s="50">
        <v>14</v>
      </c>
      <c r="F708" s="27"/>
      <c r="G708" s="37">
        <f t="shared" ref="G708:G729" si="34">ROUND(E708*F708,2)</f>
        <v>0</v>
      </c>
      <c r="I708" s="81"/>
    </row>
    <row r="709" spans="1:9" ht="91.5" customHeight="1" x14ac:dyDescent="0.25">
      <c r="A709" s="35">
        <v>3</v>
      </c>
      <c r="B709" s="32" t="s">
        <v>1181</v>
      </c>
      <c r="C709" s="15" t="s">
        <v>1252</v>
      </c>
      <c r="D709" s="33" t="s">
        <v>40</v>
      </c>
      <c r="E709" s="50">
        <v>4</v>
      </c>
      <c r="F709" s="27"/>
      <c r="G709" s="37">
        <f t="shared" si="34"/>
        <v>0</v>
      </c>
      <c r="I709" s="81"/>
    </row>
    <row r="710" spans="1:9" ht="51" x14ac:dyDescent="0.25">
      <c r="A710" s="35">
        <v>4</v>
      </c>
      <c r="B710" s="32" t="s">
        <v>1182</v>
      </c>
      <c r="C710" s="16" t="s">
        <v>1253</v>
      </c>
      <c r="D710" s="33" t="s">
        <v>40</v>
      </c>
      <c r="E710" s="50">
        <v>14</v>
      </c>
      <c r="F710" s="27"/>
      <c r="G710" s="37">
        <f t="shared" si="34"/>
        <v>0</v>
      </c>
      <c r="I710" s="81"/>
    </row>
    <row r="711" spans="1:9" ht="63.75" x14ac:dyDescent="0.25">
      <c r="A711" s="35">
        <v>5</v>
      </c>
      <c r="B711" s="32" t="s">
        <v>1183</v>
      </c>
      <c r="C711" s="16" t="s">
        <v>1254</v>
      </c>
      <c r="D711" s="33" t="s">
        <v>40</v>
      </c>
      <c r="E711" s="50">
        <v>7</v>
      </c>
      <c r="F711" s="27"/>
      <c r="G711" s="37">
        <f t="shared" si="34"/>
        <v>0</v>
      </c>
      <c r="I711" s="81"/>
    </row>
    <row r="712" spans="1:9" ht="26.25" x14ac:dyDescent="0.25">
      <c r="A712" s="35">
        <v>6</v>
      </c>
      <c r="B712" s="32" t="s">
        <v>1184</v>
      </c>
      <c r="C712" s="15" t="s">
        <v>1255</v>
      </c>
      <c r="D712" s="33" t="s">
        <v>14</v>
      </c>
      <c r="E712" s="50">
        <v>48</v>
      </c>
      <c r="F712" s="27"/>
      <c r="G712" s="37">
        <f t="shared" si="34"/>
        <v>0</v>
      </c>
      <c r="I712" s="81"/>
    </row>
    <row r="713" spans="1:9" ht="26.25" x14ac:dyDescent="0.25">
      <c r="A713" s="35">
        <v>7</v>
      </c>
      <c r="B713" s="32" t="s">
        <v>1185</v>
      </c>
      <c r="C713" s="15" t="s">
        <v>1256</v>
      </c>
      <c r="D713" s="33" t="s">
        <v>14</v>
      </c>
      <c r="E713" s="50">
        <v>96</v>
      </c>
      <c r="F713" s="27"/>
      <c r="G713" s="37">
        <f t="shared" si="34"/>
        <v>0</v>
      </c>
      <c r="I713" s="81"/>
    </row>
    <row r="714" spans="1:9" ht="26.25" x14ac:dyDescent="0.25">
      <c r="A714" s="35">
        <v>8</v>
      </c>
      <c r="B714" s="32" t="s">
        <v>1186</v>
      </c>
      <c r="C714" s="15" t="s">
        <v>1257</v>
      </c>
      <c r="D714" s="33" t="s">
        <v>14</v>
      </c>
      <c r="E714" s="50">
        <v>3</v>
      </c>
      <c r="F714" s="27"/>
      <c r="G714" s="37">
        <f t="shared" si="34"/>
        <v>0</v>
      </c>
      <c r="I714" s="81"/>
    </row>
    <row r="715" spans="1:9" ht="26.25" x14ac:dyDescent="0.25">
      <c r="A715" s="35">
        <v>9</v>
      </c>
      <c r="B715" s="32" t="s">
        <v>1187</v>
      </c>
      <c r="C715" s="15" t="s">
        <v>1258</v>
      </c>
      <c r="D715" s="33" t="s">
        <v>14</v>
      </c>
      <c r="E715" s="50">
        <v>15</v>
      </c>
      <c r="F715" s="27"/>
      <c r="G715" s="37">
        <f t="shared" si="34"/>
        <v>0</v>
      </c>
      <c r="I715" s="81"/>
    </row>
    <row r="716" spans="1:9" ht="26.25" x14ac:dyDescent="0.25">
      <c r="A716" s="35">
        <v>10</v>
      </c>
      <c r="B716" s="32" t="s">
        <v>1188</v>
      </c>
      <c r="C716" s="15" t="s">
        <v>1259</v>
      </c>
      <c r="D716" s="33" t="s">
        <v>11</v>
      </c>
      <c r="E716" s="36">
        <v>180</v>
      </c>
      <c r="F716" s="27"/>
      <c r="G716" s="37">
        <f t="shared" si="34"/>
        <v>0</v>
      </c>
      <c r="I716" s="81"/>
    </row>
    <row r="717" spans="1:9" ht="38.25" x14ac:dyDescent="0.25">
      <c r="A717" s="35">
        <v>11</v>
      </c>
      <c r="B717" s="32" t="s">
        <v>1189</v>
      </c>
      <c r="C717" s="15" t="s">
        <v>1260</v>
      </c>
      <c r="D717" s="33" t="s">
        <v>11</v>
      </c>
      <c r="E717" s="36">
        <v>245</v>
      </c>
      <c r="F717" s="27"/>
      <c r="G717" s="37">
        <f t="shared" si="34"/>
        <v>0</v>
      </c>
      <c r="I717" s="81"/>
    </row>
    <row r="718" spans="1:9" ht="38.25" x14ac:dyDescent="0.25">
      <c r="A718" s="35">
        <v>12</v>
      </c>
      <c r="B718" s="32" t="s">
        <v>1190</v>
      </c>
      <c r="C718" s="15" t="s">
        <v>1261</v>
      </c>
      <c r="D718" s="33" t="s">
        <v>11</v>
      </c>
      <c r="E718" s="36">
        <v>175</v>
      </c>
      <c r="F718" s="27"/>
      <c r="G718" s="37">
        <f t="shared" si="34"/>
        <v>0</v>
      </c>
      <c r="I718" s="81"/>
    </row>
    <row r="719" spans="1:9" ht="26.25" x14ac:dyDescent="0.25">
      <c r="A719" s="35">
        <v>13</v>
      </c>
      <c r="B719" s="32" t="s">
        <v>1191</v>
      </c>
      <c r="C719" s="15" t="s">
        <v>1262</v>
      </c>
      <c r="D719" s="33" t="s">
        <v>11</v>
      </c>
      <c r="E719" s="36">
        <v>200</v>
      </c>
      <c r="F719" s="27"/>
      <c r="G719" s="37">
        <f t="shared" si="34"/>
        <v>0</v>
      </c>
      <c r="I719" s="81"/>
    </row>
    <row r="720" spans="1:9" ht="15" customHeight="1" x14ac:dyDescent="0.25">
      <c r="A720" s="35">
        <v>14</v>
      </c>
      <c r="B720" s="32" t="s">
        <v>1192</v>
      </c>
      <c r="C720" s="14" t="s">
        <v>1263</v>
      </c>
      <c r="D720" s="33" t="s">
        <v>40</v>
      </c>
      <c r="E720" s="50">
        <v>4</v>
      </c>
      <c r="F720" s="27"/>
      <c r="G720" s="37">
        <f t="shared" si="34"/>
        <v>0</v>
      </c>
      <c r="I720" s="81"/>
    </row>
    <row r="721" spans="1:9" ht="15" customHeight="1" x14ac:dyDescent="0.25">
      <c r="A721" s="35">
        <v>15</v>
      </c>
      <c r="B721" s="32" t="s">
        <v>1193</v>
      </c>
      <c r="C721" s="14" t="s">
        <v>1264</v>
      </c>
      <c r="D721" s="33" t="s">
        <v>40</v>
      </c>
      <c r="E721" s="50">
        <v>4</v>
      </c>
      <c r="F721" s="27"/>
      <c r="G721" s="37">
        <f t="shared" si="34"/>
        <v>0</v>
      </c>
      <c r="I721" s="81"/>
    </row>
    <row r="722" spans="1:9" ht="15" customHeight="1" x14ac:dyDescent="0.25">
      <c r="A722" s="35">
        <v>16</v>
      </c>
      <c r="B722" s="32" t="s">
        <v>1194</v>
      </c>
      <c r="C722" s="14" t="s">
        <v>1265</v>
      </c>
      <c r="D722" s="33" t="s">
        <v>40</v>
      </c>
      <c r="E722" s="50">
        <v>4</v>
      </c>
      <c r="F722" s="27"/>
      <c r="G722" s="37">
        <f t="shared" si="34"/>
        <v>0</v>
      </c>
      <c r="I722" s="81"/>
    </row>
    <row r="723" spans="1:9" ht="15" customHeight="1" x14ac:dyDescent="0.25">
      <c r="A723" s="35">
        <v>17</v>
      </c>
      <c r="B723" s="32" t="s">
        <v>1195</v>
      </c>
      <c r="C723" s="14" t="s">
        <v>1266</v>
      </c>
      <c r="D723" s="33" t="s">
        <v>40</v>
      </c>
      <c r="E723" s="50">
        <v>2</v>
      </c>
      <c r="F723" s="27"/>
      <c r="G723" s="37">
        <f t="shared" si="34"/>
        <v>0</v>
      </c>
      <c r="I723" s="81"/>
    </row>
    <row r="724" spans="1:9" ht="15" customHeight="1" x14ac:dyDescent="0.25">
      <c r="A724" s="35">
        <v>18</v>
      </c>
      <c r="B724" s="32" t="s">
        <v>1196</v>
      </c>
      <c r="C724" s="14" t="s">
        <v>1267</v>
      </c>
      <c r="D724" s="33" t="s">
        <v>40</v>
      </c>
      <c r="E724" s="50">
        <v>1</v>
      </c>
      <c r="F724" s="27"/>
      <c r="G724" s="37">
        <f t="shared" si="34"/>
        <v>0</v>
      </c>
      <c r="I724" s="81"/>
    </row>
    <row r="725" spans="1:9" ht="15" customHeight="1" x14ac:dyDescent="0.25">
      <c r="A725" s="35">
        <v>19</v>
      </c>
      <c r="B725" s="32" t="s">
        <v>1197</v>
      </c>
      <c r="C725" s="14" t="s">
        <v>1268</v>
      </c>
      <c r="D725" s="33" t="s">
        <v>40</v>
      </c>
      <c r="E725" s="50">
        <v>1</v>
      </c>
      <c r="F725" s="27"/>
      <c r="G725" s="37">
        <f t="shared" si="34"/>
        <v>0</v>
      </c>
      <c r="I725" s="81"/>
    </row>
    <row r="726" spans="1:9" ht="15" customHeight="1" x14ac:dyDescent="0.25">
      <c r="A726" s="35">
        <v>20</v>
      </c>
      <c r="B726" s="32" t="s">
        <v>1198</v>
      </c>
      <c r="C726" s="14" t="s">
        <v>1269</v>
      </c>
      <c r="D726" s="33" t="s">
        <v>366</v>
      </c>
      <c r="E726" s="50">
        <v>150</v>
      </c>
      <c r="F726" s="27"/>
      <c r="G726" s="37">
        <f t="shared" si="34"/>
        <v>0</v>
      </c>
      <c r="I726" s="81"/>
    </row>
    <row r="727" spans="1:9" ht="26.25" x14ac:dyDescent="0.25">
      <c r="A727" s="35">
        <v>21</v>
      </c>
      <c r="B727" s="32" t="s">
        <v>1199</v>
      </c>
      <c r="C727" s="17" t="s">
        <v>1270</v>
      </c>
      <c r="D727" s="33" t="s">
        <v>40</v>
      </c>
      <c r="E727" s="50">
        <v>5</v>
      </c>
      <c r="F727" s="27"/>
      <c r="G727" s="37">
        <f t="shared" si="34"/>
        <v>0</v>
      </c>
      <c r="I727" s="81"/>
    </row>
    <row r="728" spans="1:9" ht="26.25" x14ac:dyDescent="0.25">
      <c r="A728" s="35">
        <v>22</v>
      </c>
      <c r="B728" s="32" t="s">
        <v>1200</v>
      </c>
      <c r="C728" s="17" t="s">
        <v>1271</v>
      </c>
      <c r="D728" s="33" t="s">
        <v>40</v>
      </c>
      <c r="E728" s="50">
        <v>5</v>
      </c>
      <c r="F728" s="27"/>
      <c r="G728" s="37">
        <f t="shared" si="34"/>
        <v>0</v>
      </c>
      <c r="I728" s="81"/>
    </row>
    <row r="729" spans="1:9" ht="15" customHeight="1" x14ac:dyDescent="0.25">
      <c r="A729" s="35">
        <v>23</v>
      </c>
      <c r="B729" s="32" t="s">
        <v>1201</v>
      </c>
      <c r="C729" s="14" t="s">
        <v>1272</v>
      </c>
      <c r="D729" s="33" t="s">
        <v>40</v>
      </c>
      <c r="E729" s="50">
        <v>1</v>
      </c>
      <c r="F729" s="27"/>
      <c r="G729" s="37">
        <f t="shared" si="34"/>
        <v>0</v>
      </c>
      <c r="I729" s="81"/>
    </row>
    <row r="730" spans="1:9" x14ac:dyDescent="0.25">
      <c r="A730" s="35"/>
      <c r="B730" s="32"/>
      <c r="C730" s="44" t="s">
        <v>1202</v>
      </c>
      <c r="D730" s="33"/>
      <c r="E730" s="50"/>
      <c r="F730" s="37"/>
      <c r="G730" s="57">
        <f>SUM(G707:G729)</f>
        <v>0</v>
      </c>
    </row>
    <row r="731" spans="1:9" x14ac:dyDescent="0.25">
      <c r="A731" s="35"/>
      <c r="B731" s="32"/>
      <c r="C731" s="32" t="s">
        <v>1203</v>
      </c>
      <c r="D731" s="33"/>
      <c r="E731" s="50"/>
      <c r="F731" s="37"/>
      <c r="G731" s="37"/>
    </row>
    <row r="732" spans="1:9" ht="76.5" x14ac:dyDescent="0.25">
      <c r="A732" s="35">
        <v>1</v>
      </c>
      <c r="B732" s="32" t="s">
        <v>1204</v>
      </c>
      <c r="C732" s="14" t="s">
        <v>1273</v>
      </c>
      <c r="D732" s="33" t="s">
        <v>40</v>
      </c>
      <c r="E732" s="50">
        <v>2</v>
      </c>
      <c r="F732" s="27"/>
      <c r="G732" s="37">
        <f>ROUND(E732*F732,2)</f>
        <v>0</v>
      </c>
      <c r="I732" s="81"/>
    </row>
    <row r="733" spans="1:9" ht="63.75" x14ac:dyDescent="0.25">
      <c r="A733" s="35">
        <v>2</v>
      </c>
      <c r="B733" s="32" t="s">
        <v>1205</v>
      </c>
      <c r="C733" s="14" t="s">
        <v>1274</v>
      </c>
      <c r="D733" s="33" t="s">
        <v>40</v>
      </c>
      <c r="E733" s="50">
        <v>4</v>
      </c>
      <c r="F733" s="27"/>
      <c r="G733" s="37">
        <f t="shared" ref="G733:G738" si="35">ROUND(E733*F733,2)</f>
        <v>0</v>
      </c>
      <c r="I733" s="81"/>
    </row>
    <row r="734" spans="1:9" ht="76.5" x14ac:dyDescent="0.25">
      <c r="A734" s="35">
        <v>3</v>
      </c>
      <c r="B734" s="39" t="s">
        <v>1206</v>
      </c>
      <c r="C734" s="14" t="s">
        <v>1275</v>
      </c>
      <c r="D734" s="40" t="s">
        <v>40</v>
      </c>
      <c r="E734" s="48">
        <v>2</v>
      </c>
      <c r="F734" s="27"/>
      <c r="G734" s="42">
        <f t="shared" si="35"/>
        <v>0</v>
      </c>
      <c r="I734" s="81"/>
    </row>
    <row r="735" spans="1:9" ht="38.25" x14ac:dyDescent="0.25">
      <c r="A735" s="35">
        <v>4</v>
      </c>
      <c r="B735" s="39" t="s">
        <v>1207</v>
      </c>
      <c r="C735" s="14" t="s">
        <v>1276</v>
      </c>
      <c r="D735" s="40" t="s">
        <v>40</v>
      </c>
      <c r="E735" s="48">
        <v>14</v>
      </c>
      <c r="F735" s="27"/>
      <c r="G735" s="42">
        <f t="shared" si="35"/>
        <v>0</v>
      </c>
      <c r="I735" s="81"/>
    </row>
    <row r="736" spans="1:9" ht="38.25" x14ac:dyDescent="0.25">
      <c r="A736" s="35">
        <v>5</v>
      </c>
      <c r="B736" s="39" t="s">
        <v>1208</v>
      </c>
      <c r="C736" s="14" t="s">
        <v>1277</v>
      </c>
      <c r="D736" s="40" t="s">
        <v>40</v>
      </c>
      <c r="E736" s="48">
        <v>8</v>
      </c>
      <c r="F736" s="27"/>
      <c r="G736" s="42">
        <f t="shared" si="35"/>
        <v>0</v>
      </c>
      <c r="I736" s="81"/>
    </row>
    <row r="737" spans="1:9" ht="26.25" x14ac:dyDescent="0.25">
      <c r="A737" s="35">
        <v>6</v>
      </c>
      <c r="B737" s="39" t="s">
        <v>1209</v>
      </c>
      <c r="C737" s="14" t="s">
        <v>1278</v>
      </c>
      <c r="D737" s="40" t="s">
        <v>14</v>
      </c>
      <c r="E737" s="48">
        <v>150</v>
      </c>
      <c r="F737" s="27"/>
      <c r="G737" s="42">
        <f t="shared" si="35"/>
        <v>0</v>
      </c>
      <c r="I737" s="81"/>
    </row>
    <row r="738" spans="1:9" ht="26.25" x14ac:dyDescent="0.25">
      <c r="A738" s="35">
        <v>7</v>
      </c>
      <c r="B738" s="39" t="s">
        <v>1210</v>
      </c>
      <c r="C738" s="14" t="s">
        <v>1279</v>
      </c>
      <c r="D738" s="40" t="s">
        <v>14</v>
      </c>
      <c r="E738" s="48">
        <v>50</v>
      </c>
      <c r="F738" s="27"/>
      <c r="G738" s="42">
        <f t="shared" si="35"/>
        <v>0</v>
      </c>
      <c r="I738" s="81"/>
    </row>
    <row r="739" spans="1:9" x14ac:dyDescent="0.25">
      <c r="A739" s="35"/>
      <c r="B739" s="32"/>
      <c r="C739" s="44" t="s">
        <v>1211</v>
      </c>
      <c r="D739" s="33"/>
      <c r="E739" s="36"/>
      <c r="F739" s="37"/>
      <c r="G739" s="57">
        <f>SUM(G732:G738)</f>
        <v>0</v>
      </c>
    </row>
    <row r="740" spans="1:9" ht="26.25" x14ac:dyDescent="0.25">
      <c r="A740" s="35"/>
      <c r="B740" s="32"/>
      <c r="C740" s="32" t="s">
        <v>1212</v>
      </c>
      <c r="D740" s="33"/>
      <c r="E740" s="36"/>
      <c r="F740" s="37"/>
      <c r="G740" s="37"/>
    </row>
    <row r="741" spans="1:9" ht="51" x14ac:dyDescent="0.25">
      <c r="A741" s="35">
        <v>1</v>
      </c>
      <c r="B741" s="32" t="s">
        <v>1213</v>
      </c>
      <c r="C741" s="15" t="s">
        <v>1280</v>
      </c>
      <c r="D741" s="33" t="s">
        <v>40</v>
      </c>
      <c r="E741" s="50">
        <v>4</v>
      </c>
      <c r="F741" s="27"/>
      <c r="G741" s="37">
        <f>ROUND(E741*F741,2)</f>
        <v>0</v>
      </c>
    </row>
    <row r="742" spans="1:9" ht="51" x14ac:dyDescent="0.25">
      <c r="A742" s="35">
        <v>2</v>
      </c>
      <c r="B742" s="32" t="s">
        <v>1214</v>
      </c>
      <c r="C742" s="15" t="s">
        <v>1281</v>
      </c>
      <c r="D742" s="33" t="s">
        <v>40</v>
      </c>
      <c r="E742" s="50">
        <v>2</v>
      </c>
      <c r="F742" s="27"/>
      <c r="G742" s="37">
        <f>ROUND(E742*F742,2)</f>
        <v>0</v>
      </c>
    </row>
    <row r="743" spans="1:9" ht="26.25" x14ac:dyDescent="0.25">
      <c r="A743" s="35">
        <v>3</v>
      </c>
      <c r="B743" s="32" t="s">
        <v>1215</v>
      </c>
      <c r="C743" s="16" t="s">
        <v>1282</v>
      </c>
      <c r="D743" s="33" t="s">
        <v>40</v>
      </c>
      <c r="E743" s="50">
        <v>4</v>
      </c>
      <c r="F743" s="27"/>
      <c r="G743" s="37">
        <f>ROUND(E743*F743,2)</f>
        <v>0</v>
      </c>
    </row>
    <row r="744" spans="1:9" ht="26.25" x14ac:dyDescent="0.25">
      <c r="A744" s="35">
        <v>4</v>
      </c>
      <c r="B744" s="32" t="s">
        <v>1216</v>
      </c>
      <c r="C744" s="16" t="s">
        <v>1283</v>
      </c>
      <c r="D744" s="33" t="s">
        <v>40</v>
      </c>
      <c r="E744" s="50">
        <v>2</v>
      </c>
      <c r="F744" s="27"/>
      <c r="G744" s="37">
        <f>ROUND(E744*F744,2)</f>
        <v>0</v>
      </c>
    </row>
    <row r="745" spans="1:9" x14ac:dyDescent="0.25">
      <c r="A745" s="32"/>
      <c r="B745" s="32"/>
      <c r="C745" s="44" t="s">
        <v>1217</v>
      </c>
      <c r="D745" s="33"/>
      <c r="E745" s="36"/>
      <c r="F745" s="37"/>
      <c r="G745" s="57">
        <f>SUM(G741:G744)</f>
        <v>0</v>
      </c>
    </row>
    <row r="746" spans="1:9" ht="17.25" customHeight="1" x14ac:dyDescent="0.25">
      <c r="A746" s="32"/>
      <c r="B746" s="32"/>
      <c r="C746" s="44" t="s">
        <v>1218</v>
      </c>
      <c r="D746" s="33"/>
      <c r="E746" s="36"/>
      <c r="F746" s="37"/>
      <c r="G746" s="57">
        <f>+G745+G739+G730+G705+G663+G623</f>
        <v>0</v>
      </c>
    </row>
    <row r="747" spans="1:9" x14ac:dyDescent="0.25">
      <c r="A747" s="32"/>
      <c r="B747" s="32"/>
      <c r="C747" s="77" t="s">
        <v>1219</v>
      </c>
      <c r="D747" s="33"/>
      <c r="E747" s="36"/>
      <c r="F747" s="34"/>
      <c r="G747" s="45">
        <f>SUM(G746+G616+G609+G554+G476+G283+G242)</f>
        <v>0</v>
      </c>
    </row>
    <row r="748" spans="1:9" x14ac:dyDescent="0.25">
      <c r="A748" s="32"/>
      <c r="B748" s="32"/>
      <c r="C748" s="77" t="s">
        <v>1234</v>
      </c>
      <c r="D748" s="33"/>
      <c r="E748" s="36"/>
      <c r="F748" s="34"/>
      <c r="G748" s="45">
        <f>ROUND(G747*0.1,2)</f>
        <v>0</v>
      </c>
    </row>
    <row r="749" spans="1:9" x14ac:dyDescent="0.25">
      <c r="A749" s="32"/>
      <c r="B749" s="32"/>
      <c r="C749" s="77" t="s">
        <v>1220</v>
      </c>
      <c r="D749" s="33"/>
      <c r="E749" s="36"/>
      <c r="F749" s="34"/>
      <c r="G749" s="45">
        <f>SUM(G747:G748)</f>
        <v>0</v>
      </c>
    </row>
    <row r="750" spans="1:9" x14ac:dyDescent="0.25">
      <c r="A750" s="32"/>
      <c r="B750" s="32"/>
      <c r="C750" s="77" t="s">
        <v>1221</v>
      </c>
      <c r="D750" s="33"/>
      <c r="E750" s="36"/>
      <c r="F750" s="34"/>
      <c r="G750" s="45">
        <f>ROUND(G749*0.2,2)</f>
        <v>0</v>
      </c>
    </row>
    <row r="751" spans="1:9" x14ac:dyDescent="0.25">
      <c r="A751" s="69"/>
      <c r="B751" s="32"/>
      <c r="C751" s="77" t="s">
        <v>1222</v>
      </c>
      <c r="D751" s="33"/>
      <c r="E751" s="36"/>
      <c r="F751" s="34"/>
      <c r="G751" s="45">
        <f>SUM(G749:G750)</f>
        <v>0</v>
      </c>
    </row>
    <row r="752" spans="1:9" s="8" customFormat="1" x14ac:dyDescent="0.25">
      <c r="D752" s="9"/>
      <c r="F752" s="11"/>
      <c r="G752" s="11"/>
    </row>
    <row r="753" spans="3:7" s="8" customFormat="1" x14ac:dyDescent="0.25">
      <c r="D753" s="9"/>
      <c r="F753" s="11"/>
      <c r="G753" s="11"/>
    </row>
    <row r="754" spans="3:7" s="8" customFormat="1" x14ac:dyDescent="0.25">
      <c r="D754" s="9"/>
      <c r="F754" s="11"/>
      <c r="G754" s="11"/>
    </row>
    <row r="755" spans="3:7" s="8" customFormat="1" x14ac:dyDescent="0.25">
      <c r="C755" s="82"/>
      <c r="D755" s="9"/>
      <c r="G755" s="11"/>
    </row>
    <row r="756" spans="3:7" s="8" customFormat="1" x14ac:dyDescent="0.25">
      <c r="C756" s="82"/>
      <c r="D756" s="9"/>
      <c r="F756" s="11"/>
    </row>
    <row r="757" spans="3:7" s="8" customFormat="1" x14ac:dyDescent="0.25">
      <c r="C757" s="82"/>
      <c r="D757" s="9"/>
      <c r="F757" s="11"/>
    </row>
    <row r="758" spans="3:7" s="8" customFormat="1" x14ac:dyDescent="0.25">
      <c r="C758" s="82"/>
      <c r="D758" s="9"/>
      <c r="F758" s="11"/>
    </row>
    <row r="759" spans="3:7" s="8" customFormat="1" x14ac:dyDescent="0.25">
      <c r="D759" s="9"/>
      <c r="F759" s="11"/>
      <c r="G759" s="12"/>
    </row>
    <row r="760" spans="3:7" s="8" customFormat="1" x14ac:dyDescent="0.25">
      <c r="D760" s="9"/>
      <c r="F760" s="11"/>
      <c r="G760" s="11"/>
    </row>
    <row r="761" spans="3:7" s="8" customFormat="1" x14ac:dyDescent="0.25">
      <c r="C761" s="82"/>
      <c r="D761" s="9"/>
    </row>
    <row r="762" spans="3:7" s="8" customFormat="1" x14ac:dyDescent="0.25">
      <c r="C762" s="82"/>
      <c r="D762" s="9"/>
      <c r="F762" s="11"/>
    </row>
    <row r="763" spans="3:7" s="8" customFormat="1" x14ac:dyDescent="0.25">
      <c r="D763" s="9"/>
      <c r="F763" s="11"/>
      <c r="G763" s="11"/>
    </row>
    <row r="764" spans="3:7" s="8" customFormat="1" x14ac:dyDescent="0.25">
      <c r="D764" s="9"/>
      <c r="F764" s="11"/>
      <c r="G764" s="11"/>
    </row>
    <row r="765" spans="3:7" s="8" customFormat="1" x14ac:dyDescent="0.25">
      <c r="D765" s="9"/>
      <c r="F765" s="11"/>
      <c r="G765" s="11"/>
    </row>
  </sheetData>
  <sheetProtection selectLockedCells="1" selectUnlockedCells="1"/>
  <mergeCells count="3">
    <mergeCell ref="A1:G1"/>
    <mergeCell ref="A3:G3"/>
    <mergeCell ref="A2:G2"/>
  </mergeCells>
  <hyperlinks>
    <hyperlink ref="D103" r:id="rId1"/>
    <hyperlink ref="D104" r:id="rId2"/>
  </hyperlinks>
  <pageMargins left="0.70866141732283472" right="0.39370078740157483" top="0.6692913385826772" bottom="7.874015748031496E-2" header="0.51181102362204722" footer="0.31496062992125984"/>
  <pageSetup paperSize="9" firstPageNumber="0" orientation="portrait" horizontalDpi="300" verticalDpi="300" r:id="rId3"/>
  <headerFooter alignWithMargins="0">
    <oddHeader>Стр.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0" zoomScaleNormal="120" workbookViewId="0"/>
  </sheetViews>
  <sheetFormatPr defaultColWidth="8.7109375" defaultRowHeight="15" x14ac:dyDescent="0.25"/>
  <cols>
    <col min="1" max="16384" width="8.7109375" style="1"/>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0" zoomScaleNormal="120" workbookViewId="0"/>
  </sheetViews>
  <sheetFormatPr defaultColWidth="8.7109375" defaultRowHeight="15" x14ac:dyDescent="0.25"/>
  <cols>
    <col min="1" max="16384" width="8.7109375" style="1"/>
  </cols>
  <sheetData/>
  <sheetProtection selectLockedCells="1" selectUnlockedCells="1"/>
  <pageMargins left="0.7" right="0.7" top="0.75" bottom="0.75" header="0.51180555555555551" footer="0.51180555555555551"/>
  <pageSetup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3</vt:i4>
      </vt:variant>
      <vt:variant>
        <vt:lpstr>Наименувани диапазони</vt:lpstr>
      </vt:variant>
      <vt:variant>
        <vt:i4>1</vt:i4>
      </vt:variant>
    </vt:vector>
  </HeadingPairs>
  <TitlesOfParts>
    <vt:vector size="4" baseType="lpstr">
      <vt:lpstr>Sheet1</vt:lpstr>
      <vt:lpstr>Sheet2</vt:lpstr>
      <vt:lpstr>Sheet3</vt:lpstr>
      <vt:lpstr>Sheet1!Печат_заглавия</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Ирена В. Дончева</cp:lastModifiedBy>
  <cp:lastPrinted>2018-08-01T14:42:36Z</cp:lastPrinted>
  <dcterms:created xsi:type="dcterms:W3CDTF">2018-07-04T03:21:06Z</dcterms:created>
  <dcterms:modified xsi:type="dcterms:W3CDTF">2018-08-17T08:24:01Z</dcterms:modified>
</cp:coreProperties>
</file>