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2" i="1" l="1"/>
  <c r="G83" i="1"/>
  <c r="G84" i="1"/>
  <c r="G85" i="1"/>
  <c r="G86" i="1"/>
  <c r="G87" i="1" s="1"/>
  <c r="G89" i="1"/>
  <c r="G90" i="1"/>
  <c r="G91" i="1"/>
  <c r="G92" i="1"/>
  <c r="G93" i="1"/>
  <c r="G31" i="1" l="1"/>
  <c r="G164" i="1" l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81" i="1"/>
  <c r="G80" i="1"/>
  <c r="G79" i="1"/>
  <c r="G78" i="1"/>
  <c r="G77" i="1"/>
  <c r="G76" i="1"/>
  <c r="G75" i="1"/>
  <c r="G74" i="1"/>
  <c r="G73" i="1"/>
  <c r="G72" i="1"/>
  <c r="G68" i="1"/>
  <c r="G67" i="1"/>
  <c r="G66" i="1"/>
  <c r="G65" i="1"/>
  <c r="G64" i="1"/>
  <c r="G63" i="1"/>
  <c r="G60" i="1"/>
  <c r="G59" i="1"/>
  <c r="G58" i="1"/>
  <c r="G57" i="1"/>
  <c r="G54" i="1"/>
  <c r="G53" i="1"/>
  <c r="G52" i="1"/>
  <c r="G49" i="1"/>
  <c r="G48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28" i="1"/>
  <c r="G27" i="1"/>
  <c r="G26" i="1"/>
  <c r="G25" i="1"/>
  <c r="G24" i="1"/>
  <c r="G23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5" i="1" l="1"/>
  <c r="G21" i="1"/>
  <c r="G50" i="1"/>
  <c r="G55" i="1"/>
  <c r="G116" i="1"/>
  <c r="G165" i="1"/>
  <c r="G166" i="1" s="1"/>
  <c r="G61" i="1"/>
  <c r="G69" i="1"/>
  <c r="G137" i="1"/>
  <c r="G29" i="1"/>
  <c r="G46" i="1" l="1"/>
  <c r="G138" i="1"/>
  <c r="G70" i="1"/>
  <c r="G167" i="1" l="1"/>
  <c r="G168" i="1" s="1"/>
  <c r="G169" i="1" s="1"/>
  <c r="G170" i="1" l="1"/>
  <c r="G171" i="1" s="1"/>
</calcChain>
</file>

<file path=xl/sharedStrings.xml><?xml version="1.0" encoding="utf-8"?>
<sst xmlns="http://schemas.openxmlformats.org/spreadsheetml/2006/main" count="442" uniqueCount="315">
  <si>
    <t>Поз.ПСД</t>
  </si>
  <si>
    <t>Шифър</t>
  </si>
  <si>
    <t>Наименование</t>
  </si>
  <si>
    <t>мярка</t>
  </si>
  <si>
    <t>К-во</t>
  </si>
  <si>
    <t>цена</t>
  </si>
  <si>
    <t>стойност</t>
  </si>
  <si>
    <t>Част Пътна / Временни работи</t>
  </si>
  <si>
    <t>*000000001</t>
  </si>
  <si>
    <t>ВРЕМЕННИ СЪОРЪЖЕНИЯ , ВРЕМЕННИ ВРЪЗКИ СЪС СЪЩ.ИНЖЕНЕРНИ МРЕЖИ</t>
  </si>
  <si>
    <t>бр.</t>
  </si>
  <si>
    <t>*000000002</t>
  </si>
  <si>
    <t>ВРЕМЕННИ ПЪТНИ ВРЪЗКИ</t>
  </si>
  <si>
    <t>*000000003</t>
  </si>
  <si>
    <t>СИГНАЛИЗАЦИЯ ЗА ВЪВЕЖДАНЕ НА ВРЕМЕННА ОРГАНИЗАЦИЯ НА ДВИЖЕНИЕТО</t>
  </si>
  <si>
    <t>Част Пътна / Земни работи</t>
  </si>
  <si>
    <t>8101101200</t>
  </si>
  <si>
    <t>РАЗЧИСТВАНЕ ПЛОЩИТЕ В РАМКИТЕ НА ПЪТЯ ОТ ХРАСТИ,ТРЕВА И ОТПАДЪЦИ</t>
  </si>
  <si>
    <t>м2</t>
  </si>
  <si>
    <t>8452310000</t>
  </si>
  <si>
    <t>ИЗКОРЕНЯВАНЕ И ОТСТРАНЯВАНЕ ДЪРВЕТА С ДИАМЕТЪР &gt;30СМ,ВКЛ. НАТОВ.И ИЗВОЗВАНЕ</t>
  </si>
  <si>
    <t>8101402210</t>
  </si>
  <si>
    <t>ИЗКОП НА НЕПОДХОДЯЩ ПОВЪРХН. ПЛАСТ ,ВКЛ. НАТОВАРВАНЕ И ИЗВОЗВАНЕ НА ДЕПО</t>
  </si>
  <si>
    <t>м3</t>
  </si>
  <si>
    <t>8103132410</t>
  </si>
  <si>
    <t>РАЗВАЛЯНЕ НА СЪЩ. АСФАЛТОБЕТОН, ВКЛ. ИЗКОП.,НАТОВ. ,ПРЕВОЗ И РАЗТОВ.НА ДЕПО</t>
  </si>
  <si>
    <t>8103132200</t>
  </si>
  <si>
    <t>РАЗВАЛЯНЕ НА ТРОШЕН КАМЪК, ВКЛ.РАЗК.,ИЗКОП.НАТОВ. ,ПРЕВОЗ И РАЗТОВ.НА ДЕПО</t>
  </si>
  <si>
    <t>8454460000</t>
  </si>
  <si>
    <t>РАЗВ.НА ТРОТОАР ОТ БЕТ. ПЛОЧИ, ВКЛ.РАЗК.,ИЗКОП.НАТОВ.,ПРЕВОЗ И РАЗТОВ. НА ДЕПО</t>
  </si>
  <si>
    <t>*332300991</t>
  </si>
  <si>
    <t>ТЕХ.ФРЕЗОВАНЕ НА СЪЩ. АСФ. Н-КА MAX4СМ,ВКЛ.НАТОВ.,ТРАНСПОРТ И РАЗТОВ. НА ДЕПО</t>
  </si>
  <si>
    <t>*332302846</t>
  </si>
  <si>
    <t>РАЗВАЛЯНЕ СЪЩ. БЕТ.БОРДЮРИ 18/35, ВКЛ.РАЗК.,ИЗКОП.,НАТОВ.,ПРЕВОЗ И РАЗТ.НА ДЕПО</t>
  </si>
  <si>
    <t>м</t>
  </si>
  <si>
    <t>*332303061</t>
  </si>
  <si>
    <t>ДЕМОНТАЖ НА СЪЩ. СТАНДАРТНИ ПЪТНИ ЗНАЦИ,ВКЛ. РАЗК.,НАТОВ.,ПРЕВОЗИ РАЗТ. НА ДЕПО</t>
  </si>
  <si>
    <t>*000000004</t>
  </si>
  <si>
    <t>РАЗВАЛЯНЕ НА ЗЕЛЕНИ ОСТРОВИ ,ВКЛ. НАТОВ.,ПРЕВОЗ И РАЗТОВ. НА ДЕПО</t>
  </si>
  <si>
    <t>Земни работи</t>
  </si>
  <si>
    <t>Част Пътна / Асфалтови работи</t>
  </si>
  <si>
    <t>*332302805</t>
  </si>
  <si>
    <t>ДОСТАВКА И ПОЛАГАНЕ НА АСФАЛТОВА СМЕС ЗА ОСНОВЕН ПЛАСТ АС 31,5осн.Ао</t>
  </si>
  <si>
    <t>тона</t>
  </si>
  <si>
    <t>*332303604</t>
  </si>
  <si>
    <t>ДОСТАВКА И ПОЛАГАНЕ НА АСФАЛТОВА СМЕС ЗА ДОЛЕН ПЛАСТ АС 16/ БИНДЕР 6СМ /</t>
  </si>
  <si>
    <t>*332303644</t>
  </si>
  <si>
    <t>ДОСТАВКА И ПОЛАГАНЕ НА ПЛЪТЕН АСФАЛТОБЕТОН АС 12,5изн.А, С ДЕБ. В УПЛ. С-Е 4СМ</t>
  </si>
  <si>
    <t>*332302802</t>
  </si>
  <si>
    <t>НАПРАВА ПЪРВИ БИТУМЕН РАЗЛИВ ЗА ВРЪЗКА С РАЗЛИЧНА ШИРИНА</t>
  </si>
  <si>
    <t>*000000005</t>
  </si>
  <si>
    <t>НАПРАВА ВТОРИ БИТУМЕН РАЗЛИВ ЗА ВРЪЗКА С РАЗЛИЧНА ШИРИНА</t>
  </si>
  <si>
    <t>*000000006</t>
  </si>
  <si>
    <t>ДОСТАВКА И ПОЛАГАНЕ НА ПЛЪТЕН АСФАЛТОБЕТОН ОЦВЕТЕН  ПО ВЕЛОАЛЕЯ</t>
  </si>
  <si>
    <t>Асфалтови работи</t>
  </si>
  <si>
    <t>Част Пътна / Пътни работи</t>
  </si>
  <si>
    <t>8103108000</t>
  </si>
  <si>
    <t>НАСИП НА ОСН. ПЛАСТ. ОТ ЗЪРН. М-ЛИ НЕОБР. С СВЪРЗВ. В-ВО ЗА ОСН. НА ПЪТНА Н-КА</t>
  </si>
  <si>
    <t>8103109000</t>
  </si>
  <si>
    <t>НАСИП НА ОСН. ПЛАСТ. ОТ ЗЪРН. М-ЛИ (0-18)НЕОБР. С СВЪРЗВ. В-ВО ЗА ТРОТ. ОСНОВА</t>
  </si>
  <si>
    <t>8103104000</t>
  </si>
  <si>
    <t>НАСИП НА ОСН. ПЛАСТ. ОТ ЗЪРН. М-ЛИ (0-63)НЕОБР. С СВЪРЗВ. В-ВО ЗА ТРОТ. ОСНОВА</t>
  </si>
  <si>
    <t>8103124130</t>
  </si>
  <si>
    <t>ДОСТАВКА И ПОЛАГАНЕ НА БЕТОНОВИ БОРДЮРИ 18/35СМ</t>
  </si>
  <si>
    <t>8103124110</t>
  </si>
  <si>
    <t>ДОСТАВКА И ПОЛАГАНЕ НА ГРАДИНСКИ БЕТОНОВИ БОРДЮРИ 8/16</t>
  </si>
  <si>
    <t>8103122200</t>
  </si>
  <si>
    <t>ДОСТАВКА И ПОЛАГАНЕ БЕТОНОВИ ИВИЦИ 20/40СМ</t>
  </si>
  <si>
    <t>8103120300</t>
  </si>
  <si>
    <t>ДОСТАВКА И ПОЛАГАНЕ ТРОТОАРНИ ПАВЕТА ТИП '' БЕХАТОН '' - 6СМ</t>
  </si>
  <si>
    <t>*000000007</t>
  </si>
  <si>
    <t>ДОСТАВКА И ПОЛАГАНЕ НА ТАКТИЛНИ ПЛОЧИ</t>
  </si>
  <si>
    <t>*000000008</t>
  </si>
  <si>
    <t>ДОСТАВКА И ПОЛАГАНЕ ХОР.МАРКИРОВКА БЯЛА С ПЕРЛИ С РАЗЛИЧНА КОНФИГУРАЦИЯ</t>
  </si>
  <si>
    <t>8103130110</t>
  </si>
  <si>
    <t>ДОСТАВКА И ПОЛАГАНЕ ХОР. МАРКИРОВКА ЖЪЛТА ПО ВЕЛОАЛЕИ С РАЗЛ.КОНФИГУРАЦИЯ</t>
  </si>
  <si>
    <t>8103131110</t>
  </si>
  <si>
    <t>ДОСТАВКА И МОНТАЖ СТАНД. ПЪТНИ ЗНАЦИ СЪГЛАСНО ПРОЕКТ</t>
  </si>
  <si>
    <t>8103131210</t>
  </si>
  <si>
    <t>ДОСТ.И МОНТАЖ НОВИ ТРЪБНИ СТОЙКИ 2-3,5М ЗА ПЪТНИ ЗНАЦИ,ВКЛ.ФУНДАМ. И УКРЕПВАНЕ</t>
  </si>
  <si>
    <t>*332302815</t>
  </si>
  <si>
    <t>ДОСТАВКА И МОНТАЖ НА ТРЪБНО РЕШЕТЪЧЕН ПЕШЕХОДЕН ПАРАПЕТ</t>
  </si>
  <si>
    <t>8119090102</t>
  </si>
  <si>
    <t>НАСИП НА ПОДХОДЯЩ ПОВЪРХ.ПЛАСТ ВКЛ. НАТОВАРВАНЕ,ПРЕВОЗ И РАЗТ.НА ДЕПО</t>
  </si>
  <si>
    <t>Пътни работи</t>
  </si>
  <si>
    <t>Част Пътна</t>
  </si>
  <si>
    <t>Част Ландшафтна архитектура / Подготовка терен,почвоподготовка,почвени изкопи и насипи</t>
  </si>
  <si>
    <t>*000000010</t>
  </si>
  <si>
    <t>ПОЧИСТВАНЕ ПОЧВЕНА ПОВЪРХНОСТ ОТ БУРЕНИ,ОТПАДЪЦИ И КАМЪНИ</t>
  </si>
  <si>
    <t>*000000011</t>
  </si>
  <si>
    <t>ДОСТАВКА И НАСИПВАНЕ НА ХУМУСЕН СЛОЙ - КОНВЕНЦИОНАЛНО ОЗЕЛЕНЯВАНЕ</t>
  </si>
  <si>
    <t>Подготовка терен,почвоподготовка,почвени изкопи и насипи</t>
  </si>
  <si>
    <t>Част Ландшафтна архитектура / Доставка и засаждане иглолистни дървета</t>
  </si>
  <si>
    <t>*000000013</t>
  </si>
  <si>
    <t>CUPRESSUS ARIZONICA</t>
  </si>
  <si>
    <t>*000000014</t>
  </si>
  <si>
    <t>CUPRESSUS SEMPERVIRENS '' PYRAMIDALIS ''</t>
  </si>
  <si>
    <t>*000000015</t>
  </si>
  <si>
    <t>CUPRESSUS SEMPERVIRENS ''HORIZONTALIS ''</t>
  </si>
  <si>
    <t>Доставка и засаждане иглолистни дървета</t>
  </si>
  <si>
    <t>Част Ландшафтна архитектура / Доставка и засаждане храсти и почвопокривни храсти</t>
  </si>
  <si>
    <t>*000000016</t>
  </si>
  <si>
    <t>COTONEASTER DAM. '' CORAL BEAUTY ''</t>
  </si>
  <si>
    <t>*000000017</t>
  </si>
  <si>
    <t>LIGUSTRUM JAPONICUM/CHINENSE</t>
  </si>
  <si>
    <t>*000000018</t>
  </si>
  <si>
    <t>PHOTINIA FRASERI '' RED ROBIN ''</t>
  </si>
  <si>
    <t>*000000019</t>
  </si>
  <si>
    <t>ROSA TEA HYBRID</t>
  </si>
  <si>
    <t>Доставка и засаждане храсти и почвопокривни храсти</t>
  </si>
  <si>
    <t>Част Ландшафтна архитектура / Дейности по засаждане и укрепване на растителността</t>
  </si>
  <si>
    <t>*000000020</t>
  </si>
  <si>
    <t>УКРЕПВАНЕ НА НОВОЗАСАДЕНИ ДЪРВЕТА С ТРИ КОЛЧЕТА</t>
  </si>
  <si>
    <t>*000000021</t>
  </si>
  <si>
    <t>ДОСТАВКА И ПОЛАГАНЕ МУЛЧ - ДЪРВЕСНИ БОРОВИ КОРИ ФР.1-4 СМ, Н=3СМ</t>
  </si>
  <si>
    <t>*000000022</t>
  </si>
  <si>
    <t>ОРГАН. ПОЧВОПОДОБРИТЕЛИ -ПРЕГОРЯЛА ОБОРСКА ТОР- ПО 0,05М3/ДЪРВО В ПОСАДНО МЯСТО</t>
  </si>
  <si>
    <t>*000000023</t>
  </si>
  <si>
    <t>ДОСТ. И НАСИПВАНЕ НА ПЛОДНА ПРЪСТ ЗА ЗАСАЖДАНЕ ПО 0,1М3/ДЪРВО В ПОСАДНО МЯСТО</t>
  </si>
  <si>
    <t>*000000024</t>
  </si>
  <si>
    <t>ЗАТРЕВЯВАНЕ С ТРЕВНО СЕМЕ / СПЕЦИАЛИЗ. ТРЕВНА СМЕСКА ЗА СЛЪНЦЕ / - 40КГ/ДКА</t>
  </si>
  <si>
    <t>*000000025</t>
  </si>
  <si>
    <t>ТОРЕНЕ НА ТРЕВНИ ПЛОЩИ С МИНЕР. ТОРОВЕ -КОМБИНИРАН NPK/НОРМА 20КГ/ДКА</t>
  </si>
  <si>
    <t>кг</t>
  </si>
  <si>
    <t>Дейности по засаждане и укрепване на растителността</t>
  </si>
  <si>
    <t>Част Ландшафтна архитектура</t>
  </si>
  <si>
    <t>Част ВиК / Улична канализация</t>
  </si>
  <si>
    <t>*332304448</t>
  </si>
  <si>
    <t>ИЗКОП С ШИР.ДО 1,20М И ДЪЛБ. ДО 2М С ОТКОСИ / МАШИНЕН ЗА КАНАЛ /</t>
  </si>
  <si>
    <t>8101106221</t>
  </si>
  <si>
    <t>ИЗКОП С ШИР.ДО 1,20М И ДЪЛБ. ДО 2М УКРЕПЕН / РЪЧЕН ЗА ПОДРАВНЯВАНЕ НА ДЪНО /</t>
  </si>
  <si>
    <t>*332304450</t>
  </si>
  <si>
    <t>ЗАСИПВАНЕ С ТРАМБОВАНЕ</t>
  </si>
  <si>
    <t>8243012000</t>
  </si>
  <si>
    <t>ДОСТАВКА И ПОЛАГАНЕ НА ПЯСЪК ЗА НАСИП НА 40СМ НАД ТЕМЕ ТРЪБА</t>
  </si>
  <si>
    <t>*332304449</t>
  </si>
  <si>
    <t>ДОСТАВКА И ПОЛАГАНЕ НА ПЯСЪК ЗА ПОДЛОЖКА ПОД ТРЪБИТЕ</t>
  </si>
  <si>
    <t>*332301739</t>
  </si>
  <si>
    <t>ИЗВОЗВАНЕ НА ЗЕМНИ МАСИ НА ДЕПО ДО 5КМ</t>
  </si>
  <si>
    <t>*332303117</t>
  </si>
  <si>
    <t>ДОСТАВКА И МОНТАЖ НА PVC ТРЪБИ Ф200,SN8</t>
  </si>
  <si>
    <t>*332303112</t>
  </si>
  <si>
    <t>ДОСТАВКА И МОНТАЖ НА PVC ТРЪБИ Ф250, SN8</t>
  </si>
  <si>
    <t>8244281030</t>
  </si>
  <si>
    <t>УЛИЧНИ РШ ЗА КРЪГЛИ КАНАЛИ С ОТВОР ф1000 ОТ СГЛОБЯЕМИ ЕЛЕМЕНТИ С ДЪЛБ. 3М</t>
  </si>
  <si>
    <t>8244281040</t>
  </si>
  <si>
    <t>УЛИЧНИ РШ ЗА КРЪГЛИ КАНАЛИ С ОТВОР ф1000 ОТ СГЛОБЯЕМИ ЕЛЕМ. С ДЪЛБ. 4М</t>
  </si>
  <si>
    <t>*000000026</t>
  </si>
  <si>
    <t>ДОСТ. И М-Ж ДВУСТАВНА ДЪЖДОПР.ШАХТА ПО ТИПОВ ДЕТАЙЛ,ВКЛ. ИЗКОПИ,РАЗВ. И ВЪЗСТ.</t>
  </si>
  <si>
    <t>*332303027</t>
  </si>
  <si>
    <t>ДОСТАВКА И ПОЛАГАНЕ ДЕТЕКТОРНА ЛЕНТА</t>
  </si>
  <si>
    <t>*332300413</t>
  </si>
  <si>
    <t>ДОСТАВКА И ПОЛАГАНЕ НА PVC СИГНАЛНА ЛЕНТА ЗА ВОДОПРОВОДИ</t>
  </si>
  <si>
    <t>8247701200</t>
  </si>
  <si>
    <t>ИЗПИТВАНЕ КАНАЛИЗАЦИЯ</t>
  </si>
  <si>
    <t>Улична канализация</t>
  </si>
  <si>
    <t>Част ВиК</t>
  </si>
  <si>
    <t>Част Поливна система / Специализиран продукт- доставка и монтаж</t>
  </si>
  <si>
    <t>*000000028</t>
  </si>
  <si>
    <t>КЛАПАН ЕЛЕКТРОМАГНИТЕН '' PGV''-1''Ж/ С РЕГ.НА ДЕБИТА СЪС СОЛЕНОИД НА 9V/DC</t>
  </si>
  <si>
    <t>*000000029</t>
  </si>
  <si>
    <t>РЕГУЛИРУЕМ РЕГУЛАТОР ЗА НАЛЯГАНЕ / 1,4-7,0 атм. / - ЗА ВСИЧКИ МОДЕЛИ КЛАПАНИ</t>
  </si>
  <si>
    <t>*000000030</t>
  </si>
  <si>
    <t>ХИДРОИЗОЛИРАЩА ВРЪЗКА 3Х0,75ММ2</t>
  </si>
  <si>
    <t>*000000031</t>
  </si>
  <si>
    <t>ПРОГРАМАТОР МОДУЛ НА БАТЕРИЯ '' B-RAIN''- 2 СТАНЦИИ, 9V ,С Bluethooth УПРАВЛЕНИЕ</t>
  </si>
  <si>
    <t>*000000032</t>
  </si>
  <si>
    <t>ПРОГРАМАТОР МОДУЛ НА БАТЕРИЯ ''B-RAIN''- 4 СТАНЦИИ, 9V ,С Bluethooth УПРАВЛЕНИЕ</t>
  </si>
  <si>
    <t>*000000033</t>
  </si>
  <si>
    <t>ШАХТА ЗА КЛАПАНИ PZC RN25EzOpen КРЪГЛА Ф25,Н=261ММ B/G,закл. се дръжка</t>
  </si>
  <si>
    <t>*000000034</t>
  </si>
  <si>
    <t>ШАХТА ЗА КЛАПАНИ PZR 115EzOpen-JUMBO20'' B/G,ПРАВОЪГ./39Х56Хh=33см,заключваща</t>
  </si>
  <si>
    <t>*000000035</t>
  </si>
  <si>
    <t>ШАХТА ЗА КЛАПАНИ PZC RN15,КРЪГЛА /D=21.0СМ СЪС СФЕРИЧЕН КРАН 3/4''</t>
  </si>
  <si>
    <t>*000000036</t>
  </si>
  <si>
    <t>КОЛЕКТОР ЗА КЛАПАНИ 2-ПЪТЕН /ХОЛЕНДРОВ 1''Ж</t>
  </si>
  <si>
    <t>*000000037</t>
  </si>
  <si>
    <t>КОЛЕКТОР ЗА КЛАПАНИ 3-ПЪТЕН /ХОЛЕНДРОВ 1''Ж</t>
  </si>
  <si>
    <t>*000000038</t>
  </si>
  <si>
    <t>ДОСТАВКА И МОНТАЖ КОЛЯНО / ХОЛЕНДЪР 1''Х1''М</t>
  </si>
  <si>
    <t>*000000039</t>
  </si>
  <si>
    <t>ДОСТАВКА И МОНТАЖ КОЛЯНО / ХОЛЕНДЪР 1''Х1''</t>
  </si>
  <si>
    <t>*000000040</t>
  </si>
  <si>
    <t>НИПЕЛ С УПЛЪТНЕНИЕ 1''</t>
  </si>
  <si>
    <t>*000000041</t>
  </si>
  <si>
    <t>ДОСТАВКА И МОНТАЖ ТАПА / ХОЛЕНДЪР 1''Ж</t>
  </si>
  <si>
    <t>*000000042</t>
  </si>
  <si>
    <t>ДОСТАВКА И МОНТАЖ АДАПТОР / ХОЛЕНДЪР 1''Х1''М</t>
  </si>
  <si>
    <t>*332303212</t>
  </si>
  <si>
    <t>ДОСТАВКА И МОНТАЖ СПИРАТЕЛЕН КРАН СФЕРИЧЕН РР/МЕТАЛ 2''Ж Х 2''Ж</t>
  </si>
  <si>
    <t>*332302113</t>
  </si>
  <si>
    <t>ДОСТАВКА И МОНТАЖ СПИРАТЕЛЕН КРАН СФЕРИЧЕН РР/МЕТАЛ 1''Ж Х 1''Ж</t>
  </si>
  <si>
    <t>*332301567</t>
  </si>
  <si>
    <t>КАПКОВ МАРКУЧ '' GARDENPLAST'' Ф16ММ/0,33СМ,2Л/Ч,КАФЯВ,400М РОЛКА</t>
  </si>
  <si>
    <t>*332303473</t>
  </si>
  <si>
    <t>ДОСТАВКА И МОНТАЖ СПИРАТЕЛ КРАН С ВТУЛКА РЕ 3/4'' М Х16</t>
  </si>
  <si>
    <t>*000000043</t>
  </si>
  <si>
    <t>ДОСТАВКА И МОНТАЖ РЕ МУФА Ф3/4''Х3/4''</t>
  </si>
  <si>
    <t>*332301720</t>
  </si>
  <si>
    <t>ДОСТАВКА И МОНТАЖ РЕ МУФА Ф16Х16</t>
  </si>
  <si>
    <t>*000000044</t>
  </si>
  <si>
    <t>ДОСТАВКА И МОНТАЖ РЕ КОЛЯНО Ф16Х16</t>
  </si>
  <si>
    <t>*000000045</t>
  </si>
  <si>
    <t>ДОСТАВКА И МОНТАЖ РЕ ТРОЙНИК Ф16Х16Х16</t>
  </si>
  <si>
    <t>*000000046</t>
  </si>
  <si>
    <t>ДОСТАВКА И МОНТАЖ РЕ ТРОЙНИК Ф16Х3/4''МХ16</t>
  </si>
  <si>
    <t>*000000047</t>
  </si>
  <si>
    <t>ДОСТАВКА И МОНТАЖ РЕ КОЛЯНО Ф16Х3/4''М</t>
  </si>
  <si>
    <t>*000000048</t>
  </si>
  <si>
    <t>ДОСТАВКА И МОНТАЖ СКОБА ДВОЙНА РЕ Ф16Х16</t>
  </si>
  <si>
    <t>*000000049</t>
  </si>
  <si>
    <t>КОЛЧЕ ФИКСИРАЩО РЕ Ф16(20)</t>
  </si>
  <si>
    <t>Специализиран продукт- доставка и монтаж</t>
  </si>
  <si>
    <t>Част Поливна система / Тръби и фитинги - доставка и монтаж</t>
  </si>
  <si>
    <t>*332302291</t>
  </si>
  <si>
    <t>ДОСТАВКА И МОНТАЖ НА PVC ТРЪБИ МУФИРАНИ Ф160/4,7мм, SN8 / ОБСАДНА ТРЪБА /</t>
  </si>
  <si>
    <t>*000000050</t>
  </si>
  <si>
    <t>ДОСТ. И МОНТАЖ НА PVC ТРЪБИ Ф110 МУФИРАНИ /3,2ММ,SN4 /ОБСАДНА ТРЪБА /</t>
  </si>
  <si>
    <t>8255085063</t>
  </si>
  <si>
    <t>ДОСТАВКА И МОНТАЖ РЕ ТРЪБИ Ф63 SDR17 / PN10 - 100М РОЛКА ( МАГИСТРАЛА )</t>
  </si>
  <si>
    <t>*332303530</t>
  </si>
  <si>
    <t>ДОСТАВКА И МОНТАЖ РЕ ТРЪБИ Ф32 SDR17 / PN10 - 100М РОЛКА</t>
  </si>
  <si>
    <t>*000000051</t>
  </si>
  <si>
    <t>ДОСТАВКА И МОНТАЖ РЕ ТРОЙНИК Ф63Х63Х63, PN10</t>
  </si>
  <si>
    <t>*000000052</t>
  </si>
  <si>
    <t>ДОСТАВКА И МОНТАЖ PЕ ТРОЙНИК Ф32Х32Х32,PN10</t>
  </si>
  <si>
    <t>*000000053</t>
  </si>
  <si>
    <t>ДОСТАВКА И МОНТАЖ РЕ КОЛЯНО Ф32Х32, PN10</t>
  </si>
  <si>
    <t>*000000054</t>
  </si>
  <si>
    <t>ДОСТАВКА И МОНТАЖ РЕ МУФА Ф63Х63, PN10</t>
  </si>
  <si>
    <t>*000000055</t>
  </si>
  <si>
    <t>ДОСТАВКА И МОНТАЖ РЕ МУФА Ф32Х32, PN10</t>
  </si>
  <si>
    <t>*000000056</t>
  </si>
  <si>
    <t>ДОСТАВКА И МОНТАЖ РЕ ТАПА Ф63, PN10</t>
  </si>
  <si>
    <t>*000000057</t>
  </si>
  <si>
    <t>ДОСТАВКА И МОНТАЖ РE АДАПТОР Ф63 Х 2'' М, PN10</t>
  </si>
  <si>
    <t>*000000058</t>
  </si>
  <si>
    <t>ДОСТАВКА И МОНТАЖ РE АДАПТОР Ф32 Х 1''М, PN10</t>
  </si>
  <si>
    <t>*000000059</t>
  </si>
  <si>
    <t>ДОСТАВКА И МОНТАЖ РE АДАПТОР Ф32 Х 3/4''М, PN10</t>
  </si>
  <si>
    <t>*000000060</t>
  </si>
  <si>
    <t>ДОСТАВКА И МОНТАЖ РЕ КОЛЯНО Ф32Х3/4''Ж , PN10</t>
  </si>
  <si>
    <t>*000000061</t>
  </si>
  <si>
    <t>ДОСТАВКА И МОНТАЖ РЕ КОЛЯНО Ф32Х1''М, PN10</t>
  </si>
  <si>
    <t>*000000062</t>
  </si>
  <si>
    <t>ДОСТАВКА И МОНТАЖ РЕ ВОДОВЗЕМНА СКОБА Ф63Х1'', PN10</t>
  </si>
  <si>
    <t>*000000063</t>
  </si>
  <si>
    <t>ДОСТАВКА И МОНТАЖ RЕ ВОДОВЗЕМНА СКОБА Ф32Х3/4'', PN10</t>
  </si>
  <si>
    <t>*332300199</t>
  </si>
  <si>
    <t>ТЕФЛОН ПРОФИ ЛЕНТА</t>
  </si>
  <si>
    <t>8228110401</t>
  </si>
  <si>
    <t>НАПРАВАВА ИЗКОП - НАСИП</t>
  </si>
  <si>
    <t>Тръби и фитинги - доставка и монтаж</t>
  </si>
  <si>
    <t>Част Поливна система</t>
  </si>
  <si>
    <t>Част Електро / *</t>
  </si>
  <si>
    <t>*332304391</t>
  </si>
  <si>
    <t>ТРАСИРАНЕ КАБЕЛНА ЛИНИЯ РАВНИНЕН ТЕРЕН</t>
  </si>
  <si>
    <t>8228110602</t>
  </si>
  <si>
    <t>Н-ВА ИЗКОП С ЗАРИВАНЕ И ТРАМБОВАНЕ 3 КАТ 0,9Х0,6</t>
  </si>
  <si>
    <t>*332304470</t>
  </si>
  <si>
    <t>НАПРАВА НА ИЗКОП ЗА ЕДИНИЧНА КАБЕЛНА ШАХТА</t>
  </si>
  <si>
    <t>*332304471</t>
  </si>
  <si>
    <t>НАПРАВА ИЗКОП ЗА ДВОЙНА КАБЕЛНА ШАХТА</t>
  </si>
  <si>
    <t>*332304473</t>
  </si>
  <si>
    <t>НАПРАВА НА БЕТОНОВА ЕДИНИЧНА КАБЕЛНА ШАХТА С УСИЛЕН КАПАК</t>
  </si>
  <si>
    <t>*332304474</t>
  </si>
  <si>
    <t>НАПРАВА НА БЕТОНОВА ДВОЙНА КАБЕЛНА ШАХТА С УСИЛЕН КАПАК</t>
  </si>
  <si>
    <t>*332300755</t>
  </si>
  <si>
    <t>НАПРАВА ПОДЛОЖКА И ПОЛАГАНЕ НА PVC ЛЕНТА</t>
  </si>
  <si>
    <t>*332304483</t>
  </si>
  <si>
    <t>ДОСТАВКА И МОНТАЖ НА PVC ТРЪБИ Ф110 В ГОТОВ ИЗКОП</t>
  </si>
  <si>
    <t>*332304081</t>
  </si>
  <si>
    <t>ДОСТАВКА И МОНТАЖ НА PVC ГОФР. ТРЪБА ТИП ''КОПОФЛЕКС'' Ф50/41 ММ В ГОТОВ ИЗКОП</t>
  </si>
  <si>
    <t>*000000064</t>
  </si>
  <si>
    <t>ПОЛАГАНЕ НА БЕТОН М100 ВЪРХУ PVC ТРЪБИ</t>
  </si>
  <si>
    <t>*332304454</t>
  </si>
  <si>
    <t>ДОСТАВКА И ИЗТЕГЛЯНЕ КАБЕЛ СВТ 4Х6 ММ2 ПО ТРЪБА</t>
  </si>
  <si>
    <t>8211371400</t>
  </si>
  <si>
    <t>СВЪРЗВАНЕ ПРОВОДНИЦИ КЪМ СЪОРЪЖЕНИЯ ДО 6 ММ2</t>
  </si>
  <si>
    <t>*332303505</t>
  </si>
  <si>
    <t>Н-ВА СУХА РАЗДЕЛКА НА КАБЕЛ СВТ 4Х6 ММ2</t>
  </si>
  <si>
    <t>*000000012</t>
  </si>
  <si>
    <t>ПРОБЕГ НА АВТОЛАБОРАТОРИЯ</t>
  </si>
  <si>
    <t>*332301763</t>
  </si>
  <si>
    <t>ДОСТАВКА И МОНТАЖ НА КАБЕЛНИ МАРКИ</t>
  </si>
  <si>
    <t>*332301671</t>
  </si>
  <si>
    <t>ПОЧИСТВАНЕ НА ОБЕКТ ОТ СТРОИТЕЛНИ ОТПАДЪЦИ И ИЗВОЗВАНЕТО ИМ</t>
  </si>
  <si>
    <t>*332300682</t>
  </si>
  <si>
    <t>ДОСТАВКА И МОНТАЖ НА СТЪЛБ ЗА РАЙОННО ОСВЕТЛЕНИЕ 9,6 М</t>
  </si>
  <si>
    <t>8431173000</t>
  </si>
  <si>
    <t>ДОСТАВКА И МОНТАЖ НА ЕДИНИЧНА РОГАТКА</t>
  </si>
  <si>
    <t>8431175000</t>
  </si>
  <si>
    <t>ДОСТАВКА И МОНТАЖ НА ДВОЙНА РОГАТКА</t>
  </si>
  <si>
    <t>8431179000</t>
  </si>
  <si>
    <t>ДОСТАВКА И МОНТАЖ НА ЧЕТВОРНА РОГАТКА</t>
  </si>
  <si>
    <t>*332304484</t>
  </si>
  <si>
    <t>Д-КА И М-Ж НА ОСВ. ТЯЛО ПАРКОВО С LED ЛАМПА 50W</t>
  </si>
  <si>
    <t>*332303702</t>
  </si>
  <si>
    <t>ДОСТАВКА И МОНТАЖ КЛЕМНА КУТИЯ К 35</t>
  </si>
  <si>
    <t>*000000065</t>
  </si>
  <si>
    <t>ДОСТАВКА И МОНТАЖ СТОМ. ПОЦИНКОВАНА ШИНА 40/4ММ ЗА ОТВОДИ, КОНТУР И ЗАЗЕМ.</t>
  </si>
  <si>
    <t>*332304466</t>
  </si>
  <si>
    <t>ДОСТАВКА И МОНТАЖ НА ЗАЗЕМИТЕЛЕН КОЛ ОТ СТ. ПОЦ. ТРЪБА 21/2'' С ДЪЛЖ. 2,5 М</t>
  </si>
  <si>
    <t>*332303700</t>
  </si>
  <si>
    <t>ИЗМЕРВАНЕ ПРЕХОДНОТО СЪПРОТИВЛЕНИЕ ОТ СПЕЦИАЛИЗИРАНА ЛАБОРАТОРИЯ</t>
  </si>
  <si>
    <t>*</t>
  </si>
  <si>
    <t>Част Електро</t>
  </si>
  <si>
    <t>Изграждане на ул.'' Христо Ботев '' от о.т.772 до о.т.4640</t>
  </si>
  <si>
    <t>ДДС 20%</t>
  </si>
  <si>
    <t>ВСИЧКО С ДДС</t>
  </si>
  <si>
    <t>НЕПРЕДВИДЕНИ СМР 5%</t>
  </si>
  <si>
    <t>ВСИЧКО С НЕПРЕДВИДЕНИ СМР</t>
  </si>
  <si>
    <r>
      <rPr>
        <b/>
        <u/>
        <sz val="12"/>
        <rFont val="Times New Roman"/>
        <family val="1"/>
        <charset val="204"/>
      </rPr>
      <t>ОБЕКТ 2</t>
    </r>
    <r>
      <rPr>
        <b/>
        <sz val="12"/>
        <rFont val="Times New Roman"/>
        <family val="1"/>
        <charset val="204"/>
      </rPr>
      <t>: Изграждане на ул.“Христо Ботев“ от О.Т.772 до  О.Т.4640, по плана на   гр.Стара Загора</t>
    </r>
  </si>
  <si>
    <t>ВЪЗЛОЖИТЕЛ: ОБЩИНА СТАРА ЗАГОРА</t>
  </si>
  <si>
    <t xml:space="preserve">  КОЛИЧЕСТВЕНО-СТОЙНОСТНА СМЕТКА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</si>
</sst>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0" xfId="0" applyFont="1"/>
    <xf numFmtId="0" fontId="1" fillId="0" borderId="1" xfId="0" quotePrefix="1" applyFont="1" applyBorder="1" applyAlignment="1">
      <alignment wrapText="1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topLeftCell="B1" zoomScaleNormal="100" workbookViewId="0">
      <selection activeCell="I163" sqref="I163"/>
    </sheetView>
  </sheetViews>
  <sheetFormatPr defaultRowHeight="12.75" x14ac:dyDescent="0.2"/>
  <cols>
    <col min="1" max="1" width="7.7109375" style="9" customWidth="1"/>
    <col min="2" max="2" width="9.7109375" style="5" customWidth="1"/>
    <col min="3" max="3" width="28.7109375" style="10" customWidth="1"/>
    <col min="4" max="4" width="7.5703125" style="9" customWidth="1"/>
    <col min="5" max="6" width="9.28515625" style="11" bestFit="1" customWidth="1"/>
    <col min="7" max="7" width="10.5703125" style="11" bestFit="1" customWidth="1"/>
    <col min="8" max="16384" width="9.140625" style="5"/>
  </cols>
  <sheetData>
    <row r="1" spans="1:7" ht="15" customHeight="1" x14ac:dyDescent="0.2">
      <c r="A1" s="19" t="s">
        <v>313</v>
      </c>
      <c r="B1" s="19"/>
      <c r="C1" s="19"/>
      <c r="D1" s="19"/>
      <c r="E1" s="19"/>
      <c r="F1" s="19"/>
      <c r="G1" s="19"/>
    </row>
    <row r="2" spans="1:7" ht="36" customHeight="1" x14ac:dyDescent="0.2">
      <c r="A2" s="18" t="s">
        <v>312</v>
      </c>
      <c r="B2" s="18"/>
      <c r="C2" s="18"/>
      <c r="D2" s="18"/>
      <c r="E2" s="18"/>
      <c r="F2" s="18"/>
      <c r="G2" s="18"/>
    </row>
    <row r="3" spans="1:7" ht="15.75" x14ac:dyDescent="0.25">
      <c r="A3" s="20" t="s">
        <v>314</v>
      </c>
      <c r="B3" s="20"/>
      <c r="C3" s="20"/>
      <c r="D3" s="20"/>
      <c r="E3" s="20"/>
      <c r="F3" s="20"/>
      <c r="G3" s="20"/>
    </row>
    <row r="4" spans="1:7" x14ac:dyDescent="0.2">
      <c r="A4" s="12"/>
      <c r="B4" s="13"/>
      <c r="C4" s="14"/>
      <c r="D4" s="16"/>
      <c r="E4" s="17"/>
      <c r="F4" s="17"/>
      <c r="G4" s="15"/>
    </row>
    <row r="5" spans="1:7" x14ac:dyDescent="0.2">
      <c r="A5" s="1" t="s">
        <v>0</v>
      </c>
      <c r="B5" s="2" t="s">
        <v>1</v>
      </c>
      <c r="C5" s="3" t="s">
        <v>2</v>
      </c>
      <c r="D5" s="1" t="s">
        <v>3</v>
      </c>
      <c r="E5" s="4" t="s">
        <v>4</v>
      </c>
      <c r="F5" s="4" t="s">
        <v>5</v>
      </c>
      <c r="G5" s="4" t="s">
        <v>6</v>
      </c>
    </row>
    <row r="6" spans="1:7" x14ac:dyDescent="0.2">
      <c r="A6" s="1"/>
      <c r="B6" s="2"/>
      <c r="C6" s="6" t="s">
        <v>7</v>
      </c>
      <c r="D6" s="1"/>
      <c r="E6" s="4"/>
      <c r="F6" s="4"/>
      <c r="G6" s="4"/>
    </row>
    <row r="7" spans="1:7" ht="38.25" x14ac:dyDescent="0.2">
      <c r="A7" s="1">
        <v>1</v>
      </c>
      <c r="B7" s="7" t="s">
        <v>8</v>
      </c>
      <c r="C7" s="6" t="s">
        <v>9</v>
      </c>
      <c r="D7" s="8" t="s">
        <v>10</v>
      </c>
      <c r="E7" s="4">
        <v>1</v>
      </c>
      <c r="F7" s="4"/>
      <c r="G7" s="4">
        <f>ROUND(E7*F7,2)</f>
        <v>0</v>
      </c>
    </row>
    <row r="8" spans="1:7" x14ac:dyDescent="0.2">
      <c r="A8" s="1">
        <v>2</v>
      </c>
      <c r="B8" s="7" t="s">
        <v>11</v>
      </c>
      <c r="C8" s="6" t="s">
        <v>12</v>
      </c>
      <c r="D8" s="8" t="s">
        <v>10</v>
      </c>
      <c r="E8" s="4">
        <v>1</v>
      </c>
      <c r="F8" s="4"/>
      <c r="G8" s="4">
        <f t="shared" ref="G8:G20" si="0">ROUND(E8*F8,2)</f>
        <v>0</v>
      </c>
    </row>
    <row r="9" spans="1:7" ht="51" x14ac:dyDescent="0.2">
      <c r="A9" s="1">
        <v>3</v>
      </c>
      <c r="B9" s="7" t="s">
        <v>13</v>
      </c>
      <c r="C9" s="6" t="s">
        <v>14</v>
      </c>
      <c r="D9" s="8" t="s">
        <v>10</v>
      </c>
      <c r="E9" s="4">
        <v>1</v>
      </c>
      <c r="F9" s="4"/>
      <c r="G9" s="4">
        <f t="shared" si="0"/>
        <v>0</v>
      </c>
    </row>
    <row r="10" spans="1:7" x14ac:dyDescent="0.2">
      <c r="A10" s="1"/>
      <c r="B10" s="2"/>
      <c r="C10" s="6" t="s">
        <v>15</v>
      </c>
      <c r="D10" s="1"/>
      <c r="E10" s="4"/>
      <c r="F10" s="4"/>
      <c r="G10" s="4">
        <f t="shared" si="0"/>
        <v>0</v>
      </c>
    </row>
    <row r="11" spans="1:7" ht="38.25" x14ac:dyDescent="0.2">
      <c r="A11" s="1">
        <v>1</v>
      </c>
      <c r="B11" s="7" t="s">
        <v>16</v>
      </c>
      <c r="C11" s="6" t="s">
        <v>17</v>
      </c>
      <c r="D11" s="8" t="s">
        <v>18</v>
      </c>
      <c r="E11" s="4">
        <v>7400</v>
      </c>
      <c r="F11" s="4"/>
      <c r="G11" s="4">
        <f t="shared" si="0"/>
        <v>0</v>
      </c>
    </row>
    <row r="12" spans="1:7" ht="51" x14ac:dyDescent="0.2">
      <c r="A12" s="1">
        <v>2</v>
      </c>
      <c r="B12" s="7" t="s">
        <v>19</v>
      </c>
      <c r="C12" s="6" t="s">
        <v>20</v>
      </c>
      <c r="D12" s="8" t="s">
        <v>10</v>
      </c>
      <c r="E12" s="4">
        <v>3</v>
      </c>
      <c r="F12" s="4"/>
      <c r="G12" s="4">
        <f t="shared" si="0"/>
        <v>0</v>
      </c>
    </row>
    <row r="13" spans="1:7" ht="51" x14ac:dyDescent="0.2">
      <c r="A13" s="1">
        <v>3</v>
      </c>
      <c r="B13" s="7" t="s">
        <v>21</v>
      </c>
      <c r="C13" s="6" t="s">
        <v>22</v>
      </c>
      <c r="D13" s="8" t="s">
        <v>23</v>
      </c>
      <c r="E13" s="4">
        <v>7546</v>
      </c>
      <c r="F13" s="4"/>
      <c r="G13" s="4">
        <f t="shared" si="0"/>
        <v>0</v>
      </c>
    </row>
    <row r="14" spans="1:7" ht="51" x14ac:dyDescent="0.2">
      <c r="A14" s="1">
        <v>4</v>
      </c>
      <c r="B14" s="7" t="s">
        <v>24</v>
      </c>
      <c r="C14" s="6" t="s">
        <v>25</v>
      </c>
      <c r="D14" s="8" t="s">
        <v>23</v>
      </c>
      <c r="E14" s="4">
        <v>122</v>
      </c>
      <c r="F14" s="4"/>
      <c r="G14" s="4">
        <f t="shared" si="0"/>
        <v>0</v>
      </c>
    </row>
    <row r="15" spans="1:7" ht="51" x14ac:dyDescent="0.2">
      <c r="A15" s="1">
        <v>5</v>
      </c>
      <c r="B15" s="7" t="s">
        <v>26</v>
      </c>
      <c r="C15" s="6" t="s">
        <v>27</v>
      </c>
      <c r="D15" s="8" t="s">
        <v>23</v>
      </c>
      <c r="E15" s="4">
        <v>220</v>
      </c>
      <c r="F15" s="4"/>
      <c r="G15" s="4">
        <f t="shared" si="0"/>
        <v>0</v>
      </c>
    </row>
    <row r="16" spans="1:7" ht="51" x14ac:dyDescent="0.2">
      <c r="A16" s="1">
        <v>6</v>
      </c>
      <c r="B16" s="7" t="s">
        <v>28</v>
      </c>
      <c r="C16" s="6" t="s">
        <v>29</v>
      </c>
      <c r="D16" s="8" t="s">
        <v>18</v>
      </c>
      <c r="E16" s="4">
        <v>37</v>
      </c>
      <c r="F16" s="4"/>
      <c r="G16" s="4">
        <f t="shared" si="0"/>
        <v>0</v>
      </c>
    </row>
    <row r="17" spans="1:7" ht="51" x14ac:dyDescent="0.2">
      <c r="A17" s="1">
        <v>7</v>
      </c>
      <c r="B17" s="7" t="s">
        <v>30</v>
      </c>
      <c r="C17" s="6" t="s">
        <v>31</v>
      </c>
      <c r="D17" s="8" t="s">
        <v>18</v>
      </c>
      <c r="E17" s="4">
        <v>1501</v>
      </c>
      <c r="F17" s="4"/>
      <c r="G17" s="4">
        <f t="shared" si="0"/>
        <v>0</v>
      </c>
    </row>
    <row r="18" spans="1:7" ht="51" x14ac:dyDescent="0.2">
      <c r="A18" s="1">
        <v>8</v>
      </c>
      <c r="B18" s="7" t="s">
        <v>32</v>
      </c>
      <c r="C18" s="6" t="s">
        <v>33</v>
      </c>
      <c r="D18" s="8" t="s">
        <v>34</v>
      </c>
      <c r="E18" s="4">
        <v>364</v>
      </c>
      <c r="F18" s="4"/>
      <c r="G18" s="4">
        <f t="shared" si="0"/>
        <v>0</v>
      </c>
    </row>
    <row r="19" spans="1:7" ht="63.75" x14ac:dyDescent="0.2">
      <c r="A19" s="1">
        <v>9</v>
      </c>
      <c r="B19" s="7" t="s">
        <v>35</v>
      </c>
      <c r="C19" s="6" t="s">
        <v>36</v>
      </c>
      <c r="D19" s="8" t="s">
        <v>10</v>
      </c>
      <c r="E19" s="4">
        <v>10</v>
      </c>
      <c r="F19" s="4"/>
      <c r="G19" s="4">
        <f t="shared" si="0"/>
        <v>0</v>
      </c>
    </row>
    <row r="20" spans="1:7" ht="51" x14ac:dyDescent="0.2">
      <c r="A20" s="1">
        <v>10</v>
      </c>
      <c r="B20" s="7" t="s">
        <v>37</v>
      </c>
      <c r="C20" s="6" t="s">
        <v>38</v>
      </c>
      <c r="D20" s="8" t="s">
        <v>18</v>
      </c>
      <c r="E20" s="4">
        <v>223</v>
      </c>
      <c r="F20" s="4"/>
      <c r="G20" s="4">
        <f t="shared" si="0"/>
        <v>0</v>
      </c>
    </row>
    <row r="21" spans="1:7" x14ac:dyDescent="0.2">
      <c r="A21" s="1"/>
      <c r="B21" s="2"/>
      <c r="C21" s="6" t="s">
        <v>39</v>
      </c>
      <c r="D21" s="1"/>
      <c r="E21" s="4"/>
      <c r="F21" s="4"/>
      <c r="G21" s="4">
        <f>SUM(G7:G20)</f>
        <v>0</v>
      </c>
    </row>
    <row r="22" spans="1:7" x14ac:dyDescent="0.2">
      <c r="A22" s="1"/>
      <c r="B22" s="2"/>
      <c r="C22" s="6" t="s">
        <v>40</v>
      </c>
      <c r="D22" s="1"/>
      <c r="E22" s="4"/>
      <c r="F22" s="4"/>
      <c r="G22" s="4"/>
    </row>
    <row r="23" spans="1:7" ht="51" x14ac:dyDescent="0.2">
      <c r="A23" s="1">
        <v>1</v>
      </c>
      <c r="B23" s="7" t="s">
        <v>41</v>
      </c>
      <c r="C23" s="6" t="s">
        <v>42</v>
      </c>
      <c r="D23" s="8" t="s">
        <v>43</v>
      </c>
      <c r="E23" s="4">
        <v>1892</v>
      </c>
      <c r="F23" s="4"/>
      <c r="G23" s="4">
        <f t="shared" ref="G23:G28" si="1">ROUND(E23*F23,2)</f>
        <v>0</v>
      </c>
    </row>
    <row r="24" spans="1:7" ht="38.25" x14ac:dyDescent="0.2">
      <c r="A24" s="1">
        <v>2</v>
      </c>
      <c r="B24" s="7" t="s">
        <v>44</v>
      </c>
      <c r="C24" s="6" t="s">
        <v>45</v>
      </c>
      <c r="D24" s="8" t="s">
        <v>43</v>
      </c>
      <c r="E24" s="4">
        <v>920</v>
      </c>
      <c r="F24" s="4"/>
      <c r="G24" s="4">
        <f t="shared" si="1"/>
        <v>0</v>
      </c>
    </row>
    <row r="25" spans="1:7" ht="51" x14ac:dyDescent="0.2">
      <c r="A25" s="1">
        <v>3</v>
      </c>
      <c r="B25" s="7" t="s">
        <v>46</v>
      </c>
      <c r="C25" s="6" t="s">
        <v>47</v>
      </c>
      <c r="D25" s="8" t="s">
        <v>18</v>
      </c>
      <c r="E25" s="4">
        <v>6387</v>
      </c>
      <c r="F25" s="4"/>
      <c r="G25" s="4">
        <f t="shared" si="1"/>
        <v>0</v>
      </c>
    </row>
    <row r="26" spans="1:7" ht="38.25" x14ac:dyDescent="0.2">
      <c r="A26" s="1">
        <v>4</v>
      </c>
      <c r="B26" s="7" t="s">
        <v>48</v>
      </c>
      <c r="C26" s="6" t="s">
        <v>49</v>
      </c>
      <c r="D26" s="8" t="s">
        <v>18</v>
      </c>
      <c r="E26" s="4">
        <v>5255</v>
      </c>
      <c r="F26" s="4"/>
      <c r="G26" s="4">
        <f t="shared" si="1"/>
        <v>0</v>
      </c>
    </row>
    <row r="27" spans="1:7" ht="38.25" x14ac:dyDescent="0.2">
      <c r="A27" s="1">
        <v>5</v>
      </c>
      <c r="B27" s="7" t="s">
        <v>50</v>
      </c>
      <c r="C27" s="6" t="s">
        <v>51</v>
      </c>
      <c r="D27" s="8" t="s">
        <v>18</v>
      </c>
      <c r="E27" s="4">
        <v>6387</v>
      </c>
      <c r="F27" s="4"/>
      <c r="G27" s="4">
        <f t="shared" si="1"/>
        <v>0</v>
      </c>
    </row>
    <row r="28" spans="1:7" ht="38.25" x14ac:dyDescent="0.2">
      <c r="A28" s="1">
        <v>6</v>
      </c>
      <c r="B28" s="7" t="s">
        <v>52</v>
      </c>
      <c r="C28" s="6" t="s">
        <v>53</v>
      </c>
      <c r="D28" s="8" t="s">
        <v>18</v>
      </c>
      <c r="E28" s="4">
        <v>305</v>
      </c>
      <c r="F28" s="4"/>
      <c r="G28" s="4">
        <f t="shared" si="1"/>
        <v>0</v>
      </c>
    </row>
    <row r="29" spans="1:7" x14ac:dyDescent="0.2">
      <c r="A29" s="1"/>
      <c r="B29" s="2"/>
      <c r="C29" s="6" t="s">
        <v>54</v>
      </c>
      <c r="D29" s="1"/>
      <c r="E29" s="4"/>
      <c r="F29" s="4"/>
      <c r="G29" s="4">
        <f>SUM(G23:G28)</f>
        <v>0</v>
      </c>
    </row>
    <row r="30" spans="1:7" x14ac:dyDescent="0.2">
      <c r="A30" s="1"/>
      <c r="B30" s="2"/>
      <c r="C30" s="6" t="s">
        <v>55</v>
      </c>
      <c r="D30" s="1"/>
      <c r="E30" s="4"/>
      <c r="F30" s="4"/>
      <c r="G30" s="4"/>
    </row>
    <row r="31" spans="1:7" ht="51" x14ac:dyDescent="0.2">
      <c r="A31" s="1">
        <v>1</v>
      </c>
      <c r="B31" s="7" t="s">
        <v>82</v>
      </c>
      <c r="C31" s="6" t="s">
        <v>83</v>
      </c>
      <c r="D31" s="8" t="s">
        <v>23</v>
      </c>
      <c r="E31" s="4">
        <v>3159</v>
      </c>
      <c r="F31" s="4"/>
      <c r="G31" s="4">
        <f t="shared" ref="G31" si="2">ROUND(E31*F31,2)</f>
        <v>0</v>
      </c>
    </row>
    <row r="32" spans="1:7" ht="38.25" x14ac:dyDescent="0.2">
      <c r="A32" s="1">
        <v>2</v>
      </c>
      <c r="B32" s="7" t="s">
        <v>56</v>
      </c>
      <c r="C32" s="6" t="s">
        <v>57</v>
      </c>
      <c r="D32" s="8" t="s">
        <v>23</v>
      </c>
      <c r="E32" s="4">
        <v>3279</v>
      </c>
      <c r="F32" s="4"/>
      <c r="G32" s="4">
        <f t="shared" ref="G32:G44" si="3">ROUND(E32*F32,2)</f>
        <v>0</v>
      </c>
    </row>
    <row r="33" spans="1:7" ht="51" x14ac:dyDescent="0.2">
      <c r="A33" s="1">
        <v>3</v>
      </c>
      <c r="B33" s="7" t="s">
        <v>58</v>
      </c>
      <c r="C33" s="6" t="s">
        <v>59</v>
      </c>
      <c r="D33" s="8" t="s">
        <v>23</v>
      </c>
      <c r="E33" s="4">
        <v>148</v>
      </c>
      <c r="F33" s="4"/>
      <c r="G33" s="4">
        <f t="shared" si="3"/>
        <v>0</v>
      </c>
    </row>
    <row r="34" spans="1:7" ht="51" x14ac:dyDescent="0.2">
      <c r="A34" s="1">
        <v>4</v>
      </c>
      <c r="B34" s="7" t="s">
        <v>60</v>
      </c>
      <c r="C34" s="6" t="s">
        <v>61</v>
      </c>
      <c r="D34" s="8" t="s">
        <v>23</v>
      </c>
      <c r="E34" s="4">
        <v>356</v>
      </c>
      <c r="F34" s="4"/>
      <c r="G34" s="4">
        <f t="shared" si="3"/>
        <v>0</v>
      </c>
    </row>
    <row r="35" spans="1:7" ht="25.5" x14ac:dyDescent="0.2">
      <c r="A35" s="1">
        <v>5</v>
      </c>
      <c r="B35" s="7" t="s">
        <v>62</v>
      </c>
      <c r="C35" s="6" t="s">
        <v>63</v>
      </c>
      <c r="D35" s="8" t="s">
        <v>34</v>
      </c>
      <c r="E35" s="4">
        <v>1591</v>
      </c>
      <c r="F35" s="4"/>
      <c r="G35" s="4">
        <f t="shared" si="3"/>
        <v>0</v>
      </c>
    </row>
    <row r="36" spans="1:7" ht="38.25" x14ac:dyDescent="0.2">
      <c r="A36" s="1">
        <v>6</v>
      </c>
      <c r="B36" s="7" t="s">
        <v>64</v>
      </c>
      <c r="C36" s="6" t="s">
        <v>65</v>
      </c>
      <c r="D36" s="8" t="s">
        <v>34</v>
      </c>
      <c r="E36" s="4">
        <v>360</v>
      </c>
      <c r="F36" s="4"/>
      <c r="G36" s="4">
        <f t="shared" si="3"/>
        <v>0</v>
      </c>
    </row>
    <row r="37" spans="1:7" ht="25.5" x14ac:dyDescent="0.2">
      <c r="A37" s="1">
        <v>7</v>
      </c>
      <c r="B37" s="7" t="s">
        <v>66</v>
      </c>
      <c r="C37" s="6" t="s">
        <v>67</v>
      </c>
      <c r="D37" s="8" t="s">
        <v>34</v>
      </c>
      <c r="E37" s="4">
        <v>330</v>
      </c>
      <c r="F37" s="4"/>
      <c r="G37" s="4">
        <f t="shared" si="3"/>
        <v>0</v>
      </c>
    </row>
    <row r="38" spans="1:7" ht="38.25" x14ac:dyDescent="0.2">
      <c r="A38" s="1">
        <v>8</v>
      </c>
      <c r="B38" s="7" t="s">
        <v>68</v>
      </c>
      <c r="C38" s="6" t="s">
        <v>69</v>
      </c>
      <c r="D38" s="8" t="s">
        <v>18</v>
      </c>
      <c r="E38" s="4">
        <v>1535</v>
      </c>
      <c r="F38" s="4"/>
      <c r="G38" s="4">
        <f t="shared" si="3"/>
        <v>0</v>
      </c>
    </row>
    <row r="39" spans="1:7" ht="25.5" x14ac:dyDescent="0.2">
      <c r="A39" s="1">
        <v>9</v>
      </c>
      <c r="B39" s="7" t="s">
        <v>70</v>
      </c>
      <c r="C39" s="6" t="s">
        <v>71</v>
      </c>
      <c r="D39" s="8" t="s">
        <v>18</v>
      </c>
      <c r="E39" s="4">
        <v>291</v>
      </c>
      <c r="F39" s="4"/>
      <c r="G39" s="4">
        <f t="shared" si="3"/>
        <v>0</v>
      </c>
    </row>
    <row r="40" spans="1:7" ht="51" x14ac:dyDescent="0.2">
      <c r="A40" s="1">
        <v>10</v>
      </c>
      <c r="B40" s="7" t="s">
        <v>72</v>
      </c>
      <c r="C40" s="6" t="s">
        <v>73</v>
      </c>
      <c r="D40" s="8" t="s">
        <v>18</v>
      </c>
      <c r="E40" s="4">
        <v>842</v>
      </c>
      <c r="F40" s="4"/>
      <c r="G40" s="4">
        <f t="shared" si="3"/>
        <v>0</v>
      </c>
    </row>
    <row r="41" spans="1:7" ht="51" x14ac:dyDescent="0.2">
      <c r="A41" s="1">
        <v>11</v>
      </c>
      <c r="B41" s="7" t="s">
        <v>74</v>
      </c>
      <c r="C41" s="6" t="s">
        <v>75</v>
      </c>
      <c r="D41" s="8" t="s">
        <v>18</v>
      </c>
      <c r="E41" s="4">
        <v>106</v>
      </c>
      <c r="F41" s="4"/>
      <c r="G41" s="4">
        <f t="shared" si="3"/>
        <v>0</v>
      </c>
    </row>
    <row r="42" spans="1:7" ht="38.25" x14ac:dyDescent="0.2">
      <c r="A42" s="1">
        <v>12</v>
      </c>
      <c r="B42" s="7" t="s">
        <v>76</v>
      </c>
      <c r="C42" s="6" t="s">
        <v>77</v>
      </c>
      <c r="D42" s="8" t="s">
        <v>10</v>
      </c>
      <c r="E42" s="4">
        <v>55</v>
      </c>
      <c r="F42" s="4"/>
      <c r="G42" s="4">
        <f t="shared" si="3"/>
        <v>0</v>
      </c>
    </row>
    <row r="43" spans="1:7" ht="51" x14ac:dyDescent="0.2">
      <c r="A43" s="1">
        <v>13</v>
      </c>
      <c r="B43" s="7" t="s">
        <v>78</v>
      </c>
      <c r="C43" s="6" t="s">
        <v>79</v>
      </c>
      <c r="D43" s="8" t="s">
        <v>10</v>
      </c>
      <c r="E43" s="4">
        <v>41</v>
      </c>
      <c r="F43" s="4"/>
      <c r="G43" s="4">
        <f t="shared" si="3"/>
        <v>0</v>
      </c>
    </row>
    <row r="44" spans="1:7" ht="38.25" x14ac:dyDescent="0.2">
      <c r="A44" s="1">
        <v>14</v>
      </c>
      <c r="B44" s="7" t="s">
        <v>80</v>
      </c>
      <c r="C44" s="6" t="s">
        <v>81</v>
      </c>
      <c r="D44" s="8" t="s">
        <v>34</v>
      </c>
      <c r="E44" s="4">
        <v>165</v>
      </c>
      <c r="F44" s="4"/>
      <c r="G44" s="4">
        <f t="shared" si="3"/>
        <v>0</v>
      </c>
    </row>
    <row r="45" spans="1:7" x14ac:dyDescent="0.2">
      <c r="A45" s="1"/>
      <c r="B45" s="2"/>
      <c r="C45" s="6" t="s">
        <v>84</v>
      </c>
      <c r="D45" s="1"/>
      <c r="E45" s="4"/>
      <c r="F45" s="4"/>
      <c r="G45" s="4">
        <f>SUM(G31:G44)</f>
        <v>0</v>
      </c>
    </row>
    <row r="46" spans="1:7" x14ac:dyDescent="0.2">
      <c r="A46" s="1"/>
      <c r="B46" s="2"/>
      <c r="C46" s="6" t="s">
        <v>85</v>
      </c>
      <c r="D46" s="1"/>
      <c r="E46" s="4"/>
      <c r="F46" s="4"/>
      <c r="G46" s="4">
        <f>G45+G29+G21</f>
        <v>0</v>
      </c>
    </row>
    <row r="47" spans="1:7" ht="51" x14ac:dyDescent="0.2">
      <c r="A47" s="1"/>
      <c r="B47" s="2"/>
      <c r="C47" s="6" t="s">
        <v>86</v>
      </c>
      <c r="D47" s="1"/>
      <c r="E47" s="4"/>
      <c r="F47" s="4"/>
      <c r="G47" s="4"/>
    </row>
    <row r="48" spans="1:7" ht="51" x14ac:dyDescent="0.2">
      <c r="A48" s="1">
        <v>1</v>
      </c>
      <c r="B48" s="7" t="s">
        <v>87</v>
      </c>
      <c r="C48" s="6" t="s">
        <v>88</v>
      </c>
      <c r="D48" s="8" t="s">
        <v>18</v>
      </c>
      <c r="E48" s="4">
        <v>996</v>
      </c>
      <c r="F48" s="4"/>
      <c r="G48" s="4">
        <f t="shared" ref="G48:G49" si="4">ROUND(E48*F48,2)</f>
        <v>0</v>
      </c>
    </row>
    <row r="49" spans="1:7" ht="51" x14ac:dyDescent="0.2">
      <c r="A49" s="1">
        <v>2</v>
      </c>
      <c r="B49" s="7" t="s">
        <v>89</v>
      </c>
      <c r="C49" s="6" t="s">
        <v>90</v>
      </c>
      <c r="D49" s="8" t="s">
        <v>23</v>
      </c>
      <c r="E49" s="4">
        <v>280</v>
      </c>
      <c r="F49" s="4"/>
      <c r="G49" s="4">
        <f t="shared" si="4"/>
        <v>0</v>
      </c>
    </row>
    <row r="50" spans="1:7" ht="38.25" x14ac:dyDescent="0.2">
      <c r="A50" s="1"/>
      <c r="B50" s="2"/>
      <c r="C50" s="6" t="s">
        <v>91</v>
      </c>
      <c r="D50" s="1"/>
      <c r="E50" s="4"/>
      <c r="F50" s="4"/>
      <c r="G50" s="4">
        <f>SUM(G48:G49)</f>
        <v>0</v>
      </c>
    </row>
    <row r="51" spans="1:7" ht="38.25" x14ac:dyDescent="0.2">
      <c r="A51" s="1"/>
      <c r="B51" s="2"/>
      <c r="C51" s="6" t="s">
        <v>92</v>
      </c>
      <c r="D51" s="1"/>
      <c r="E51" s="4"/>
      <c r="F51" s="4"/>
      <c r="G51" s="4"/>
    </row>
    <row r="52" spans="1:7" x14ac:dyDescent="0.2">
      <c r="A52" s="1">
        <v>1</v>
      </c>
      <c r="B52" s="7" t="s">
        <v>93</v>
      </c>
      <c r="C52" s="6" t="s">
        <v>94</v>
      </c>
      <c r="D52" s="8" t="s">
        <v>10</v>
      </c>
      <c r="E52" s="4">
        <v>3</v>
      </c>
      <c r="F52" s="4"/>
      <c r="G52" s="4">
        <f t="shared" ref="G52:G54" si="5">ROUND(E52*F52,2)</f>
        <v>0</v>
      </c>
    </row>
    <row r="53" spans="1:7" ht="25.5" x14ac:dyDescent="0.2">
      <c r="A53" s="1">
        <v>2</v>
      </c>
      <c r="B53" s="7" t="s">
        <v>95</v>
      </c>
      <c r="C53" s="6" t="s">
        <v>96</v>
      </c>
      <c r="D53" s="8" t="s">
        <v>10</v>
      </c>
      <c r="E53" s="4">
        <v>2</v>
      </c>
      <c r="F53" s="4"/>
      <c r="G53" s="4">
        <f t="shared" si="5"/>
        <v>0</v>
      </c>
    </row>
    <row r="54" spans="1:7" ht="25.5" x14ac:dyDescent="0.2">
      <c r="A54" s="1">
        <v>3</v>
      </c>
      <c r="B54" s="7" t="s">
        <v>97</v>
      </c>
      <c r="C54" s="6" t="s">
        <v>98</v>
      </c>
      <c r="D54" s="8" t="s">
        <v>10</v>
      </c>
      <c r="E54" s="4">
        <v>2</v>
      </c>
      <c r="F54" s="4"/>
      <c r="G54" s="4">
        <f t="shared" si="5"/>
        <v>0</v>
      </c>
    </row>
    <row r="55" spans="1:7" ht="25.5" x14ac:dyDescent="0.2">
      <c r="A55" s="1"/>
      <c r="B55" s="2"/>
      <c r="C55" s="6" t="s">
        <v>99</v>
      </c>
      <c r="D55" s="1"/>
      <c r="E55" s="4"/>
      <c r="F55" s="4"/>
      <c r="G55" s="4">
        <f>SUM(G52:G54)</f>
        <v>0</v>
      </c>
    </row>
    <row r="56" spans="1:7" ht="38.25" x14ac:dyDescent="0.2">
      <c r="A56" s="1"/>
      <c r="B56" s="2"/>
      <c r="C56" s="6" t="s">
        <v>100</v>
      </c>
      <c r="D56" s="1"/>
      <c r="E56" s="4"/>
      <c r="F56" s="4"/>
      <c r="G56" s="4"/>
    </row>
    <row r="57" spans="1:7" ht="25.5" x14ac:dyDescent="0.2">
      <c r="A57" s="1">
        <v>1</v>
      </c>
      <c r="B57" s="7" t="s">
        <v>101</v>
      </c>
      <c r="C57" s="6" t="s">
        <v>102</v>
      </c>
      <c r="D57" s="8" t="s">
        <v>10</v>
      </c>
      <c r="E57" s="4">
        <v>1302</v>
      </c>
      <c r="F57" s="4"/>
      <c r="G57" s="4">
        <f t="shared" ref="G57:G60" si="6">ROUND(E57*F57,2)</f>
        <v>0</v>
      </c>
    </row>
    <row r="58" spans="1:7" ht="25.5" x14ac:dyDescent="0.2">
      <c r="A58" s="1">
        <v>2</v>
      </c>
      <c r="B58" s="7" t="s">
        <v>103</v>
      </c>
      <c r="C58" s="6" t="s">
        <v>104</v>
      </c>
      <c r="D58" s="8" t="s">
        <v>10</v>
      </c>
      <c r="E58" s="4">
        <v>708</v>
      </c>
      <c r="F58" s="4"/>
      <c r="G58" s="4">
        <f t="shared" si="6"/>
        <v>0</v>
      </c>
    </row>
    <row r="59" spans="1:7" ht="25.5" x14ac:dyDescent="0.2">
      <c r="A59" s="1">
        <v>3</v>
      </c>
      <c r="B59" s="7" t="s">
        <v>105</v>
      </c>
      <c r="C59" s="6" t="s">
        <v>106</v>
      </c>
      <c r="D59" s="8" t="s">
        <v>10</v>
      </c>
      <c r="E59" s="4">
        <v>415</v>
      </c>
      <c r="F59" s="4"/>
      <c r="G59" s="4">
        <f t="shared" si="6"/>
        <v>0</v>
      </c>
    </row>
    <row r="60" spans="1:7" x14ac:dyDescent="0.2">
      <c r="A60" s="1">
        <v>4</v>
      </c>
      <c r="B60" s="7" t="s">
        <v>107</v>
      </c>
      <c r="C60" s="6" t="s">
        <v>108</v>
      </c>
      <c r="D60" s="8" t="s">
        <v>10</v>
      </c>
      <c r="E60" s="4">
        <v>1993</v>
      </c>
      <c r="F60" s="4"/>
      <c r="G60" s="4">
        <f t="shared" si="6"/>
        <v>0</v>
      </c>
    </row>
    <row r="61" spans="1:7" ht="25.5" x14ac:dyDescent="0.2">
      <c r="A61" s="1"/>
      <c r="B61" s="2"/>
      <c r="C61" s="6" t="s">
        <v>109</v>
      </c>
      <c r="D61" s="1"/>
      <c r="E61" s="4"/>
      <c r="F61" s="4"/>
      <c r="G61" s="4">
        <f>SUM(G57:G60)</f>
        <v>0</v>
      </c>
    </row>
    <row r="62" spans="1:7" ht="38.25" x14ac:dyDescent="0.2">
      <c r="A62" s="1"/>
      <c r="B62" s="2"/>
      <c r="C62" s="6" t="s">
        <v>110</v>
      </c>
      <c r="D62" s="1"/>
      <c r="E62" s="4"/>
      <c r="F62" s="4"/>
      <c r="G62" s="4"/>
    </row>
    <row r="63" spans="1:7" ht="38.25" x14ac:dyDescent="0.2">
      <c r="A63" s="1">
        <v>1</v>
      </c>
      <c r="B63" s="7" t="s">
        <v>111</v>
      </c>
      <c r="C63" s="6" t="s">
        <v>112</v>
      </c>
      <c r="D63" s="8" t="s">
        <v>10</v>
      </c>
      <c r="E63" s="4">
        <v>7</v>
      </c>
      <c r="F63" s="4"/>
      <c r="G63" s="4">
        <f t="shared" ref="G63:G68" si="7">ROUND(E63*F63,2)</f>
        <v>0</v>
      </c>
    </row>
    <row r="64" spans="1:7" ht="38.25" x14ac:dyDescent="0.2">
      <c r="A64" s="1">
        <v>2</v>
      </c>
      <c r="B64" s="7" t="s">
        <v>113</v>
      </c>
      <c r="C64" s="6" t="s">
        <v>114</v>
      </c>
      <c r="D64" s="8" t="s">
        <v>23</v>
      </c>
      <c r="E64" s="4">
        <v>30</v>
      </c>
      <c r="F64" s="4"/>
      <c r="G64" s="4">
        <f t="shared" si="7"/>
        <v>0</v>
      </c>
    </row>
    <row r="65" spans="1:7" ht="51" x14ac:dyDescent="0.2">
      <c r="A65" s="1">
        <v>3</v>
      </c>
      <c r="B65" s="7" t="s">
        <v>115</v>
      </c>
      <c r="C65" s="6" t="s">
        <v>116</v>
      </c>
      <c r="D65" s="8" t="s">
        <v>23</v>
      </c>
      <c r="E65" s="4">
        <v>0.35</v>
      </c>
      <c r="F65" s="4"/>
      <c r="G65" s="4">
        <f t="shared" si="7"/>
        <v>0</v>
      </c>
    </row>
    <row r="66" spans="1:7" ht="51" x14ac:dyDescent="0.2">
      <c r="A66" s="1">
        <v>4</v>
      </c>
      <c r="B66" s="7" t="s">
        <v>117</v>
      </c>
      <c r="C66" s="6" t="s">
        <v>118</v>
      </c>
      <c r="D66" s="8" t="s">
        <v>23</v>
      </c>
      <c r="E66" s="4">
        <v>0.7</v>
      </c>
      <c r="F66" s="4"/>
      <c r="G66" s="4">
        <f t="shared" si="7"/>
        <v>0</v>
      </c>
    </row>
    <row r="67" spans="1:7" ht="51" x14ac:dyDescent="0.2">
      <c r="A67" s="1">
        <v>5</v>
      </c>
      <c r="B67" s="7" t="s">
        <v>119</v>
      </c>
      <c r="C67" s="6" t="s">
        <v>120</v>
      </c>
      <c r="D67" s="8" t="s">
        <v>18</v>
      </c>
      <c r="E67" s="4">
        <v>160</v>
      </c>
      <c r="F67" s="4"/>
      <c r="G67" s="4">
        <f t="shared" si="7"/>
        <v>0</v>
      </c>
    </row>
    <row r="68" spans="1:7" ht="51" x14ac:dyDescent="0.2">
      <c r="A68" s="1">
        <v>6</v>
      </c>
      <c r="B68" s="7" t="s">
        <v>121</v>
      </c>
      <c r="C68" s="6" t="s">
        <v>122</v>
      </c>
      <c r="D68" s="8" t="s">
        <v>123</v>
      </c>
      <c r="E68" s="4">
        <v>3.2</v>
      </c>
      <c r="F68" s="4"/>
      <c r="G68" s="4">
        <f t="shared" si="7"/>
        <v>0</v>
      </c>
    </row>
    <row r="69" spans="1:7" ht="25.5" x14ac:dyDescent="0.2">
      <c r="A69" s="1"/>
      <c r="B69" s="2"/>
      <c r="C69" s="6" t="s">
        <v>124</v>
      </c>
      <c r="D69" s="1"/>
      <c r="E69" s="4"/>
      <c r="F69" s="4"/>
      <c r="G69" s="4">
        <f>SUM(G63:G68)</f>
        <v>0</v>
      </c>
    </row>
    <row r="70" spans="1:7" x14ac:dyDescent="0.2">
      <c r="A70" s="1"/>
      <c r="B70" s="2"/>
      <c r="C70" s="6" t="s">
        <v>125</v>
      </c>
      <c r="D70" s="1"/>
      <c r="E70" s="4"/>
      <c r="F70" s="4"/>
      <c r="G70" s="4">
        <f>G69+G61+G55+G50</f>
        <v>0</v>
      </c>
    </row>
    <row r="71" spans="1:7" x14ac:dyDescent="0.2">
      <c r="A71" s="1"/>
      <c r="B71" s="2"/>
      <c r="C71" s="6" t="s">
        <v>126</v>
      </c>
      <c r="D71" s="1"/>
      <c r="E71" s="4"/>
      <c r="F71" s="4"/>
      <c r="G71" s="4"/>
    </row>
    <row r="72" spans="1:7" ht="38.25" x14ac:dyDescent="0.2">
      <c r="A72" s="1">
        <v>1</v>
      </c>
      <c r="B72" s="7" t="s">
        <v>127</v>
      </c>
      <c r="C72" s="6" t="s">
        <v>128</v>
      </c>
      <c r="D72" s="8" t="s">
        <v>23</v>
      </c>
      <c r="E72" s="4">
        <v>1370</v>
      </c>
      <c r="F72" s="4"/>
      <c r="G72" s="4">
        <f t="shared" ref="G72:G85" si="8">ROUND(E72*F72,2)</f>
        <v>0</v>
      </c>
    </row>
    <row r="73" spans="1:7" ht="51" x14ac:dyDescent="0.2">
      <c r="A73" s="1">
        <v>2</v>
      </c>
      <c r="B73" s="7" t="s">
        <v>129</v>
      </c>
      <c r="C73" s="6" t="s">
        <v>130</v>
      </c>
      <c r="D73" s="8" t="s">
        <v>23</v>
      </c>
      <c r="E73" s="4">
        <v>57</v>
      </c>
      <c r="F73" s="4"/>
      <c r="G73" s="4">
        <f t="shared" si="8"/>
        <v>0</v>
      </c>
    </row>
    <row r="74" spans="1:7" x14ac:dyDescent="0.2">
      <c r="A74" s="1">
        <v>3</v>
      </c>
      <c r="B74" s="7" t="s">
        <v>131</v>
      </c>
      <c r="C74" s="6" t="s">
        <v>132</v>
      </c>
      <c r="D74" s="8" t="s">
        <v>23</v>
      </c>
      <c r="E74" s="4">
        <v>1205</v>
      </c>
      <c r="F74" s="4"/>
      <c r="G74" s="4">
        <f t="shared" si="8"/>
        <v>0</v>
      </c>
    </row>
    <row r="75" spans="1:7" ht="38.25" x14ac:dyDescent="0.2">
      <c r="A75" s="1">
        <v>4</v>
      </c>
      <c r="B75" s="7" t="s">
        <v>133</v>
      </c>
      <c r="C75" s="6" t="s">
        <v>134</v>
      </c>
      <c r="D75" s="8" t="s">
        <v>23</v>
      </c>
      <c r="E75" s="4">
        <v>165</v>
      </c>
      <c r="F75" s="4"/>
      <c r="G75" s="4">
        <f t="shared" si="8"/>
        <v>0</v>
      </c>
    </row>
    <row r="76" spans="1:7" ht="38.25" x14ac:dyDescent="0.2">
      <c r="A76" s="1">
        <v>5</v>
      </c>
      <c r="B76" s="7" t="s">
        <v>135</v>
      </c>
      <c r="C76" s="6" t="s">
        <v>136</v>
      </c>
      <c r="D76" s="8" t="s">
        <v>23</v>
      </c>
      <c r="E76" s="4">
        <v>57</v>
      </c>
      <c r="F76" s="4"/>
      <c r="G76" s="4">
        <f t="shared" si="8"/>
        <v>0</v>
      </c>
    </row>
    <row r="77" spans="1:7" ht="25.5" x14ac:dyDescent="0.2">
      <c r="A77" s="1">
        <v>6</v>
      </c>
      <c r="B77" s="7" t="s">
        <v>137</v>
      </c>
      <c r="C77" s="6" t="s">
        <v>138</v>
      </c>
      <c r="D77" s="8" t="s">
        <v>23</v>
      </c>
      <c r="E77" s="4">
        <v>222</v>
      </c>
      <c r="F77" s="4"/>
      <c r="G77" s="4">
        <f t="shared" si="8"/>
        <v>0</v>
      </c>
    </row>
    <row r="78" spans="1:7" ht="25.5" x14ac:dyDescent="0.2">
      <c r="A78" s="1">
        <v>7</v>
      </c>
      <c r="B78" s="7" t="s">
        <v>139</v>
      </c>
      <c r="C78" s="6" t="s">
        <v>140</v>
      </c>
      <c r="D78" s="8" t="s">
        <v>34</v>
      </c>
      <c r="E78" s="4">
        <v>146</v>
      </c>
      <c r="F78" s="4"/>
      <c r="G78" s="4">
        <f t="shared" si="8"/>
        <v>0</v>
      </c>
    </row>
    <row r="79" spans="1:7" ht="25.5" x14ac:dyDescent="0.2">
      <c r="A79" s="1">
        <v>8</v>
      </c>
      <c r="B79" s="7" t="s">
        <v>141</v>
      </c>
      <c r="C79" s="6" t="s">
        <v>142</v>
      </c>
      <c r="D79" s="8" t="s">
        <v>34</v>
      </c>
      <c r="E79" s="4">
        <v>277</v>
      </c>
      <c r="F79" s="4"/>
      <c r="G79" s="4">
        <f t="shared" si="8"/>
        <v>0</v>
      </c>
    </row>
    <row r="80" spans="1:7" ht="51" x14ac:dyDescent="0.2">
      <c r="A80" s="1">
        <v>9</v>
      </c>
      <c r="B80" s="7" t="s">
        <v>143</v>
      </c>
      <c r="C80" s="6" t="s">
        <v>144</v>
      </c>
      <c r="D80" s="8" t="s">
        <v>10</v>
      </c>
      <c r="E80" s="4">
        <v>7</v>
      </c>
      <c r="F80" s="4"/>
      <c r="G80" s="4">
        <f t="shared" si="8"/>
        <v>0</v>
      </c>
    </row>
    <row r="81" spans="1:7" ht="51" x14ac:dyDescent="0.2">
      <c r="A81" s="1">
        <v>10</v>
      </c>
      <c r="B81" s="7" t="s">
        <v>145</v>
      </c>
      <c r="C81" s="6" t="s">
        <v>146</v>
      </c>
      <c r="D81" s="8" t="s">
        <v>10</v>
      </c>
      <c r="E81" s="4">
        <v>2</v>
      </c>
      <c r="F81" s="4"/>
      <c r="G81" s="4">
        <f t="shared" si="8"/>
        <v>0</v>
      </c>
    </row>
    <row r="82" spans="1:7" ht="51" x14ac:dyDescent="0.2">
      <c r="A82" s="1">
        <v>11</v>
      </c>
      <c r="B82" s="7" t="s">
        <v>147</v>
      </c>
      <c r="C82" s="6" t="s">
        <v>148</v>
      </c>
      <c r="D82" s="8" t="s">
        <v>10</v>
      </c>
      <c r="E82" s="4">
        <v>19</v>
      </c>
      <c r="F82" s="4"/>
      <c r="G82" s="4">
        <f t="shared" si="8"/>
        <v>0</v>
      </c>
    </row>
    <row r="83" spans="1:7" ht="25.5" x14ac:dyDescent="0.2">
      <c r="A83" s="1">
        <v>12</v>
      </c>
      <c r="B83" s="7" t="s">
        <v>149</v>
      </c>
      <c r="C83" s="6" t="s">
        <v>150</v>
      </c>
      <c r="D83" s="8" t="s">
        <v>34</v>
      </c>
      <c r="E83" s="4">
        <v>423</v>
      </c>
      <c r="F83" s="4"/>
      <c r="G83" s="4">
        <f t="shared" si="8"/>
        <v>0</v>
      </c>
    </row>
    <row r="84" spans="1:7" ht="38.25" x14ac:dyDescent="0.2">
      <c r="A84" s="1">
        <v>13</v>
      </c>
      <c r="B84" s="7" t="s">
        <v>151</v>
      </c>
      <c r="C84" s="6" t="s">
        <v>152</v>
      </c>
      <c r="D84" s="8" t="s">
        <v>34</v>
      </c>
      <c r="E84" s="4">
        <v>423</v>
      </c>
      <c r="F84" s="4"/>
      <c r="G84" s="4">
        <f t="shared" si="8"/>
        <v>0</v>
      </c>
    </row>
    <row r="85" spans="1:7" x14ac:dyDescent="0.2">
      <c r="A85" s="1">
        <v>14</v>
      </c>
      <c r="B85" s="7" t="s">
        <v>153</v>
      </c>
      <c r="C85" s="6" t="s">
        <v>154</v>
      </c>
      <c r="D85" s="8" t="s">
        <v>34</v>
      </c>
      <c r="E85" s="4">
        <v>423</v>
      </c>
      <c r="F85" s="4"/>
      <c r="G85" s="4">
        <f t="shared" si="8"/>
        <v>0</v>
      </c>
    </row>
    <row r="86" spans="1:7" x14ac:dyDescent="0.2">
      <c r="A86" s="1"/>
      <c r="B86" s="2"/>
      <c r="C86" s="6" t="s">
        <v>155</v>
      </c>
      <c r="D86" s="1"/>
      <c r="E86" s="4"/>
      <c r="F86" s="4"/>
      <c r="G86" s="4">
        <f>SUM(G72:G85)</f>
        <v>0</v>
      </c>
    </row>
    <row r="87" spans="1:7" x14ac:dyDescent="0.2">
      <c r="A87" s="1"/>
      <c r="B87" s="2"/>
      <c r="C87" s="6" t="s">
        <v>156</v>
      </c>
      <c r="D87" s="1"/>
      <c r="E87" s="4"/>
      <c r="F87" s="4"/>
      <c r="G87" s="4">
        <f>G86</f>
        <v>0</v>
      </c>
    </row>
    <row r="88" spans="1:7" ht="38.25" x14ac:dyDescent="0.2">
      <c r="A88" s="1"/>
      <c r="B88" s="2"/>
      <c r="C88" s="6" t="s">
        <v>157</v>
      </c>
      <c r="D88" s="1"/>
      <c r="E88" s="4"/>
      <c r="F88" s="4"/>
      <c r="G88" s="4"/>
    </row>
    <row r="89" spans="1:7" ht="38.25" x14ac:dyDescent="0.2">
      <c r="A89" s="1">
        <v>1</v>
      </c>
      <c r="B89" s="7" t="s">
        <v>158</v>
      </c>
      <c r="C89" s="6" t="s">
        <v>159</v>
      </c>
      <c r="D89" s="8" t="s">
        <v>10</v>
      </c>
      <c r="E89" s="4">
        <v>5</v>
      </c>
      <c r="F89" s="4"/>
      <c r="G89" s="4">
        <f t="shared" ref="G89:G115" si="9">ROUND(E89*F89,2)</f>
        <v>0</v>
      </c>
    </row>
    <row r="90" spans="1:7" ht="38.25" x14ac:dyDescent="0.2">
      <c r="A90" s="1">
        <v>2</v>
      </c>
      <c r="B90" s="7" t="s">
        <v>160</v>
      </c>
      <c r="C90" s="6" t="s">
        <v>161</v>
      </c>
      <c r="D90" s="8" t="s">
        <v>10</v>
      </c>
      <c r="E90" s="4">
        <v>5</v>
      </c>
      <c r="F90" s="4"/>
      <c r="G90" s="4">
        <f t="shared" si="9"/>
        <v>0</v>
      </c>
    </row>
    <row r="91" spans="1:7" ht="25.5" x14ac:dyDescent="0.2">
      <c r="A91" s="1">
        <v>3</v>
      </c>
      <c r="B91" s="7" t="s">
        <v>162</v>
      </c>
      <c r="C91" s="6" t="s">
        <v>163</v>
      </c>
      <c r="D91" s="8" t="s">
        <v>10</v>
      </c>
      <c r="E91" s="4">
        <v>15</v>
      </c>
      <c r="F91" s="4"/>
      <c r="G91" s="4">
        <f t="shared" si="9"/>
        <v>0</v>
      </c>
    </row>
    <row r="92" spans="1:7" ht="51" x14ac:dyDescent="0.2">
      <c r="A92" s="1">
        <v>4</v>
      </c>
      <c r="B92" s="7" t="s">
        <v>164</v>
      </c>
      <c r="C92" s="6" t="s">
        <v>165</v>
      </c>
      <c r="D92" s="8" t="s">
        <v>10</v>
      </c>
      <c r="E92" s="4">
        <v>1</v>
      </c>
      <c r="F92" s="4"/>
      <c r="G92" s="4">
        <f t="shared" si="9"/>
        <v>0</v>
      </c>
    </row>
    <row r="93" spans="1:7" ht="51" x14ac:dyDescent="0.2">
      <c r="A93" s="1">
        <v>5</v>
      </c>
      <c r="B93" s="7" t="s">
        <v>166</v>
      </c>
      <c r="C93" s="6" t="s">
        <v>167</v>
      </c>
      <c r="D93" s="8" t="s">
        <v>10</v>
      </c>
      <c r="E93" s="4">
        <v>1</v>
      </c>
      <c r="F93" s="4"/>
      <c r="G93" s="4">
        <f t="shared" si="9"/>
        <v>0</v>
      </c>
    </row>
    <row r="94" spans="1:7" ht="51" x14ac:dyDescent="0.2">
      <c r="A94" s="1">
        <v>6</v>
      </c>
      <c r="B94" s="7" t="s">
        <v>168</v>
      </c>
      <c r="C94" s="6" t="s">
        <v>169</v>
      </c>
      <c r="D94" s="8" t="s">
        <v>10</v>
      </c>
      <c r="E94" s="4">
        <v>1</v>
      </c>
      <c r="F94" s="4"/>
      <c r="G94" s="4">
        <f t="shared" si="9"/>
        <v>0</v>
      </c>
    </row>
    <row r="95" spans="1:7" ht="51" x14ac:dyDescent="0.2">
      <c r="A95" s="1">
        <v>7</v>
      </c>
      <c r="B95" s="7" t="s">
        <v>170</v>
      </c>
      <c r="C95" s="6" t="s">
        <v>171</v>
      </c>
      <c r="D95" s="8" t="s">
        <v>10</v>
      </c>
      <c r="E95" s="4">
        <v>2</v>
      </c>
      <c r="F95" s="4"/>
      <c r="G95" s="4">
        <f t="shared" si="9"/>
        <v>0</v>
      </c>
    </row>
    <row r="96" spans="1:7" ht="38.25" x14ac:dyDescent="0.2">
      <c r="A96" s="1">
        <v>8</v>
      </c>
      <c r="B96" s="7" t="s">
        <v>172</v>
      </c>
      <c r="C96" s="6" t="s">
        <v>173</v>
      </c>
      <c r="D96" s="8" t="s">
        <v>10</v>
      </c>
      <c r="E96" s="4">
        <v>2</v>
      </c>
      <c r="F96" s="4"/>
      <c r="G96" s="4">
        <f t="shared" si="9"/>
        <v>0</v>
      </c>
    </row>
    <row r="97" spans="1:7" ht="25.5" x14ac:dyDescent="0.2">
      <c r="A97" s="1">
        <v>9</v>
      </c>
      <c r="B97" s="7" t="s">
        <v>174</v>
      </c>
      <c r="C97" s="6" t="s">
        <v>175</v>
      </c>
      <c r="D97" s="8" t="s">
        <v>10</v>
      </c>
      <c r="E97" s="4">
        <v>1</v>
      </c>
      <c r="F97" s="4"/>
      <c r="G97" s="4">
        <f t="shared" si="9"/>
        <v>0</v>
      </c>
    </row>
    <row r="98" spans="1:7" ht="25.5" x14ac:dyDescent="0.2">
      <c r="A98" s="1">
        <v>10</v>
      </c>
      <c r="B98" s="7" t="s">
        <v>176</v>
      </c>
      <c r="C98" s="6" t="s">
        <v>177</v>
      </c>
      <c r="D98" s="8" t="s">
        <v>10</v>
      </c>
      <c r="E98" s="4">
        <v>1</v>
      </c>
      <c r="F98" s="4"/>
      <c r="G98" s="4">
        <f t="shared" si="9"/>
        <v>0</v>
      </c>
    </row>
    <row r="99" spans="1:7" ht="25.5" x14ac:dyDescent="0.2">
      <c r="A99" s="1">
        <v>11</v>
      </c>
      <c r="B99" s="7" t="s">
        <v>178</v>
      </c>
      <c r="C99" s="6" t="s">
        <v>179</v>
      </c>
      <c r="D99" s="8" t="s">
        <v>10</v>
      </c>
      <c r="E99" s="4">
        <v>2</v>
      </c>
      <c r="F99" s="4"/>
      <c r="G99" s="4">
        <f t="shared" si="9"/>
        <v>0</v>
      </c>
    </row>
    <row r="100" spans="1:7" ht="25.5" x14ac:dyDescent="0.2">
      <c r="A100" s="1">
        <v>12</v>
      </c>
      <c r="B100" s="7" t="s">
        <v>180</v>
      </c>
      <c r="C100" s="6" t="s">
        <v>181</v>
      </c>
      <c r="D100" s="8" t="s">
        <v>10</v>
      </c>
      <c r="E100" s="4">
        <v>2</v>
      </c>
      <c r="F100" s="4"/>
      <c r="G100" s="4">
        <f t="shared" si="9"/>
        <v>0</v>
      </c>
    </row>
    <row r="101" spans="1:7" x14ac:dyDescent="0.2">
      <c r="A101" s="1">
        <v>13</v>
      </c>
      <c r="B101" s="7" t="s">
        <v>182</v>
      </c>
      <c r="C101" s="6" t="s">
        <v>183</v>
      </c>
      <c r="D101" s="8" t="s">
        <v>10</v>
      </c>
      <c r="E101" s="4">
        <v>5</v>
      </c>
      <c r="F101" s="4"/>
      <c r="G101" s="4">
        <f t="shared" si="9"/>
        <v>0</v>
      </c>
    </row>
    <row r="102" spans="1:7" ht="25.5" x14ac:dyDescent="0.2">
      <c r="A102" s="1">
        <v>14</v>
      </c>
      <c r="B102" s="7" t="s">
        <v>184</v>
      </c>
      <c r="C102" s="6" t="s">
        <v>185</v>
      </c>
      <c r="D102" s="8" t="s">
        <v>10</v>
      </c>
      <c r="E102" s="4">
        <v>2</v>
      </c>
      <c r="F102" s="4"/>
      <c r="G102" s="4">
        <f t="shared" si="9"/>
        <v>0</v>
      </c>
    </row>
    <row r="103" spans="1:7" ht="25.5" x14ac:dyDescent="0.2">
      <c r="A103" s="1">
        <v>15</v>
      </c>
      <c r="B103" s="7" t="s">
        <v>186</v>
      </c>
      <c r="C103" s="6" t="s">
        <v>187</v>
      </c>
      <c r="D103" s="8" t="s">
        <v>10</v>
      </c>
      <c r="E103" s="4">
        <v>2</v>
      </c>
      <c r="F103" s="4"/>
      <c r="G103" s="4">
        <f t="shared" si="9"/>
        <v>0</v>
      </c>
    </row>
    <row r="104" spans="1:7" ht="38.25" x14ac:dyDescent="0.2">
      <c r="A104" s="1">
        <v>16</v>
      </c>
      <c r="B104" s="7" t="s">
        <v>188</v>
      </c>
      <c r="C104" s="6" t="s">
        <v>189</v>
      </c>
      <c r="D104" s="8" t="s">
        <v>10</v>
      </c>
      <c r="E104" s="4">
        <v>1</v>
      </c>
      <c r="F104" s="4"/>
      <c r="G104" s="4">
        <f t="shared" si="9"/>
        <v>0</v>
      </c>
    </row>
    <row r="105" spans="1:7" ht="38.25" x14ac:dyDescent="0.2">
      <c r="A105" s="1">
        <v>17</v>
      </c>
      <c r="B105" s="7" t="s">
        <v>190</v>
      </c>
      <c r="C105" s="6" t="s">
        <v>191</v>
      </c>
      <c r="D105" s="8" t="s">
        <v>10</v>
      </c>
      <c r="E105" s="4">
        <v>2</v>
      </c>
      <c r="F105" s="4"/>
      <c r="G105" s="4">
        <f t="shared" si="9"/>
        <v>0</v>
      </c>
    </row>
    <row r="106" spans="1:7" ht="51" x14ac:dyDescent="0.2">
      <c r="A106" s="1">
        <v>18</v>
      </c>
      <c r="B106" s="7" t="s">
        <v>192</v>
      </c>
      <c r="C106" s="6" t="s">
        <v>193</v>
      </c>
      <c r="D106" s="8" t="s">
        <v>34</v>
      </c>
      <c r="E106" s="4">
        <v>2000</v>
      </c>
      <c r="F106" s="4"/>
      <c r="G106" s="4">
        <f t="shared" si="9"/>
        <v>0</v>
      </c>
    </row>
    <row r="107" spans="1:7" ht="38.25" x14ac:dyDescent="0.2">
      <c r="A107" s="1">
        <v>19</v>
      </c>
      <c r="B107" s="7" t="s">
        <v>194</v>
      </c>
      <c r="C107" s="6" t="s">
        <v>195</v>
      </c>
      <c r="D107" s="8" t="s">
        <v>10</v>
      </c>
      <c r="E107" s="4">
        <v>28</v>
      </c>
      <c r="F107" s="4"/>
      <c r="G107" s="4">
        <f t="shared" si="9"/>
        <v>0</v>
      </c>
    </row>
    <row r="108" spans="1:7" ht="25.5" x14ac:dyDescent="0.2">
      <c r="A108" s="1">
        <v>20</v>
      </c>
      <c r="B108" s="7" t="s">
        <v>196</v>
      </c>
      <c r="C108" s="6" t="s">
        <v>197</v>
      </c>
      <c r="D108" s="8" t="s">
        <v>10</v>
      </c>
      <c r="E108" s="4">
        <v>28</v>
      </c>
      <c r="F108" s="4"/>
      <c r="G108" s="4">
        <f t="shared" si="9"/>
        <v>0</v>
      </c>
    </row>
    <row r="109" spans="1:7" ht="25.5" x14ac:dyDescent="0.2">
      <c r="A109" s="1">
        <v>21</v>
      </c>
      <c r="B109" s="7" t="s">
        <v>198</v>
      </c>
      <c r="C109" s="6" t="s">
        <v>199</v>
      </c>
      <c r="D109" s="8" t="s">
        <v>10</v>
      </c>
      <c r="E109" s="4">
        <v>28</v>
      </c>
      <c r="F109" s="4"/>
      <c r="G109" s="4">
        <f t="shared" si="9"/>
        <v>0</v>
      </c>
    </row>
    <row r="110" spans="1:7" ht="25.5" x14ac:dyDescent="0.2">
      <c r="A110" s="1">
        <v>22</v>
      </c>
      <c r="B110" s="7" t="s">
        <v>200</v>
      </c>
      <c r="C110" s="6" t="s">
        <v>201</v>
      </c>
      <c r="D110" s="8" t="s">
        <v>10</v>
      </c>
      <c r="E110" s="4">
        <v>150</v>
      </c>
      <c r="F110" s="4"/>
      <c r="G110" s="4">
        <f t="shared" si="9"/>
        <v>0</v>
      </c>
    </row>
    <row r="111" spans="1:7" ht="25.5" x14ac:dyDescent="0.2">
      <c r="A111" s="1">
        <v>23</v>
      </c>
      <c r="B111" s="7" t="s">
        <v>202</v>
      </c>
      <c r="C111" s="6" t="s">
        <v>203</v>
      </c>
      <c r="D111" s="8" t="s">
        <v>10</v>
      </c>
      <c r="E111" s="4">
        <v>150</v>
      </c>
      <c r="F111" s="4"/>
      <c r="G111" s="4">
        <f t="shared" si="9"/>
        <v>0</v>
      </c>
    </row>
    <row r="112" spans="1:7" ht="25.5" x14ac:dyDescent="0.2">
      <c r="A112" s="1">
        <v>24</v>
      </c>
      <c r="B112" s="7" t="s">
        <v>204</v>
      </c>
      <c r="C112" s="6" t="s">
        <v>205</v>
      </c>
      <c r="D112" s="8" t="s">
        <v>10</v>
      </c>
      <c r="E112" s="4">
        <v>10</v>
      </c>
      <c r="F112" s="4"/>
      <c r="G112" s="4">
        <f t="shared" si="9"/>
        <v>0</v>
      </c>
    </row>
    <row r="113" spans="1:7" ht="25.5" x14ac:dyDescent="0.2">
      <c r="A113" s="1">
        <v>25</v>
      </c>
      <c r="B113" s="7" t="s">
        <v>206</v>
      </c>
      <c r="C113" s="6" t="s">
        <v>207</v>
      </c>
      <c r="D113" s="8" t="s">
        <v>10</v>
      </c>
      <c r="E113" s="4">
        <v>10</v>
      </c>
      <c r="F113" s="4"/>
      <c r="G113" s="4">
        <f t="shared" si="9"/>
        <v>0</v>
      </c>
    </row>
    <row r="114" spans="1:7" ht="25.5" x14ac:dyDescent="0.2">
      <c r="A114" s="1">
        <v>26</v>
      </c>
      <c r="B114" s="7" t="s">
        <v>208</v>
      </c>
      <c r="C114" s="6" t="s">
        <v>209</v>
      </c>
      <c r="D114" s="8" t="s">
        <v>10</v>
      </c>
      <c r="E114" s="4">
        <v>50</v>
      </c>
      <c r="F114" s="4"/>
      <c r="G114" s="4">
        <f t="shared" si="9"/>
        <v>0</v>
      </c>
    </row>
    <row r="115" spans="1:7" x14ac:dyDescent="0.2">
      <c r="A115" s="1">
        <v>27</v>
      </c>
      <c r="B115" s="7" t="s">
        <v>210</v>
      </c>
      <c r="C115" s="6" t="s">
        <v>211</v>
      </c>
      <c r="D115" s="8" t="s">
        <v>10</v>
      </c>
      <c r="E115" s="4">
        <v>1000</v>
      </c>
      <c r="F115" s="4"/>
      <c r="G115" s="4">
        <f t="shared" si="9"/>
        <v>0</v>
      </c>
    </row>
    <row r="116" spans="1:7" ht="25.5" x14ac:dyDescent="0.2">
      <c r="A116" s="1"/>
      <c r="B116" s="2"/>
      <c r="C116" s="6" t="s">
        <v>212</v>
      </c>
      <c r="D116" s="1"/>
      <c r="E116" s="4"/>
      <c r="F116" s="4"/>
      <c r="G116" s="4">
        <f>SUM(G89:G115)</f>
        <v>0</v>
      </c>
    </row>
    <row r="117" spans="1:7" ht="25.5" x14ac:dyDescent="0.2">
      <c r="A117" s="1"/>
      <c r="B117" s="2"/>
      <c r="C117" s="6" t="s">
        <v>213</v>
      </c>
      <c r="D117" s="1"/>
      <c r="E117" s="4"/>
      <c r="F117" s="4"/>
      <c r="G117" s="4"/>
    </row>
    <row r="118" spans="1:7" ht="51" x14ac:dyDescent="0.2">
      <c r="A118" s="1">
        <v>1</v>
      </c>
      <c r="B118" s="7" t="s">
        <v>214</v>
      </c>
      <c r="C118" s="6" t="s">
        <v>215</v>
      </c>
      <c r="D118" s="8" t="s">
        <v>34</v>
      </c>
      <c r="E118" s="4">
        <v>15</v>
      </c>
      <c r="F118" s="4"/>
      <c r="G118" s="4">
        <f t="shared" ref="G118:G136" si="10">ROUND(E118*F118,2)</f>
        <v>0</v>
      </c>
    </row>
    <row r="119" spans="1:7" ht="38.25" x14ac:dyDescent="0.2">
      <c r="A119" s="1">
        <v>2</v>
      </c>
      <c r="B119" s="7" t="s">
        <v>216</v>
      </c>
      <c r="C119" s="6" t="s">
        <v>217</v>
      </c>
      <c r="D119" s="8" t="s">
        <v>34</v>
      </c>
      <c r="E119" s="4">
        <v>45</v>
      </c>
      <c r="F119" s="4"/>
      <c r="G119" s="4">
        <f t="shared" si="10"/>
        <v>0</v>
      </c>
    </row>
    <row r="120" spans="1:7" ht="38.25" x14ac:dyDescent="0.2">
      <c r="A120" s="1">
        <v>3</v>
      </c>
      <c r="B120" s="7" t="s">
        <v>218</v>
      </c>
      <c r="C120" s="6" t="s">
        <v>219</v>
      </c>
      <c r="D120" s="8" t="s">
        <v>34</v>
      </c>
      <c r="E120" s="4">
        <v>200</v>
      </c>
      <c r="F120" s="4"/>
      <c r="G120" s="4">
        <f t="shared" si="10"/>
        <v>0</v>
      </c>
    </row>
    <row r="121" spans="1:7" ht="38.25" x14ac:dyDescent="0.2">
      <c r="A121" s="1">
        <v>4</v>
      </c>
      <c r="B121" s="7" t="s">
        <v>220</v>
      </c>
      <c r="C121" s="6" t="s">
        <v>221</v>
      </c>
      <c r="D121" s="8" t="s">
        <v>34</v>
      </c>
      <c r="E121" s="4">
        <v>150</v>
      </c>
      <c r="F121" s="4"/>
      <c r="G121" s="4">
        <f t="shared" si="10"/>
        <v>0</v>
      </c>
    </row>
    <row r="122" spans="1:7" ht="25.5" x14ac:dyDescent="0.2">
      <c r="A122" s="1">
        <v>5</v>
      </c>
      <c r="B122" s="7" t="s">
        <v>222</v>
      </c>
      <c r="C122" s="6" t="s">
        <v>223</v>
      </c>
      <c r="D122" s="8" t="s">
        <v>10</v>
      </c>
      <c r="E122" s="4">
        <v>1</v>
      </c>
      <c r="F122" s="4"/>
      <c r="G122" s="4">
        <f t="shared" si="10"/>
        <v>0</v>
      </c>
    </row>
    <row r="123" spans="1:7" ht="25.5" x14ac:dyDescent="0.2">
      <c r="A123" s="1">
        <v>6</v>
      </c>
      <c r="B123" s="7" t="s">
        <v>224</v>
      </c>
      <c r="C123" s="6" t="s">
        <v>225</v>
      </c>
      <c r="D123" s="8" t="s">
        <v>10</v>
      </c>
      <c r="E123" s="4">
        <v>25</v>
      </c>
      <c r="F123" s="4"/>
      <c r="G123" s="4">
        <f t="shared" si="10"/>
        <v>0</v>
      </c>
    </row>
    <row r="124" spans="1:7" ht="25.5" x14ac:dyDescent="0.2">
      <c r="A124" s="1">
        <v>7</v>
      </c>
      <c r="B124" s="7" t="s">
        <v>226</v>
      </c>
      <c r="C124" s="6" t="s">
        <v>227</v>
      </c>
      <c r="D124" s="8" t="s">
        <v>10</v>
      </c>
      <c r="E124" s="4">
        <v>17</v>
      </c>
      <c r="F124" s="4"/>
      <c r="G124" s="4">
        <f t="shared" si="10"/>
        <v>0</v>
      </c>
    </row>
    <row r="125" spans="1:7" ht="25.5" x14ac:dyDescent="0.2">
      <c r="A125" s="1">
        <v>8</v>
      </c>
      <c r="B125" s="7" t="s">
        <v>228</v>
      </c>
      <c r="C125" s="6" t="s">
        <v>229</v>
      </c>
      <c r="D125" s="8" t="s">
        <v>10</v>
      </c>
      <c r="E125" s="4">
        <v>1</v>
      </c>
      <c r="F125" s="4"/>
      <c r="G125" s="4">
        <f t="shared" si="10"/>
        <v>0</v>
      </c>
    </row>
    <row r="126" spans="1:7" ht="25.5" x14ac:dyDescent="0.2">
      <c r="A126" s="1">
        <v>9</v>
      </c>
      <c r="B126" s="7" t="s">
        <v>230</v>
      </c>
      <c r="C126" s="6" t="s">
        <v>231</v>
      </c>
      <c r="D126" s="8" t="s">
        <v>10</v>
      </c>
      <c r="E126" s="4">
        <v>2</v>
      </c>
      <c r="F126" s="4"/>
      <c r="G126" s="4">
        <f t="shared" si="10"/>
        <v>0</v>
      </c>
    </row>
    <row r="127" spans="1:7" ht="25.5" x14ac:dyDescent="0.2">
      <c r="A127" s="1">
        <v>10</v>
      </c>
      <c r="B127" s="7" t="s">
        <v>232</v>
      </c>
      <c r="C127" s="6" t="s">
        <v>233</v>
      </c>
      <c r="D127" s="8" t="s">
        <v>10</v>
      </c>
      <c r="E127" s="4">
        <v>2</v>
      </c>
      <c r="F127" s="4"/>
      <c r="G127" s="4">
        <f t="shared" si="10"/>
        <v>0</v>
      </c>
    </row>
    <row r="128" spans="1:7" ht="25.5" x14ac:dyDescent="0.2">
      <c r="A128" s="1">
        <v>11</v>
      </c>
      <c r="B128" s="7" t="s">
        <v>234</v>
      </c>
      <c r="C128" s="6" t="s">
        <v>235</v>
      </c>
      <c r="D128" s="8" t="s">
        <v>10</v>
      </c>
      <c r="E128" s="4">
        <v>2</v>
      </c>
      <c r="F128" s="4"/>
      <c r="G128" s="4">
        <f t="shared" si="10"/>
        <v>0</v>
      </c>
    </row>
    <row r="129" spans="1:7" ht="25.5" x14ac:dyDescent="0.2">
      <c r="A129" s="1">
        <v>12</v>
      </c>
      <c r="B129" s="7" t="s">
        <v>236</v>
      </c>
      <c r="C129" s="6" t="s">
        <v>237</v>
      </c>
      <c r="D129" s="8" t="s">
        <v>10</v>
      </c>
      <c r="E129" s="4">
        <v>9</v>
      </c>
      <c r="F129" s="4"/>
      <c r="G129" s="4">
        <f t="shared" si="10"/>
        <v>0</v>
      </c>
    </row>
    <row r="130" spans="1:7" ht="25.5" x14ac:dyDescent="0.2">
      <c r="A130" s="1">
        <v>13</v>
      </c>
      <c r="B130" s="7" t="s">
        <v>238</v>
      </c>
      <c r="C130" s="6" t="s">
        <v>239</v>
      </c>
      <c r="D130" s="8" t="s">
        <v>10</v>
      </c>
      <c r="E130" s="4">
        <v>2</v>
      </c>
      <c r="F130" s="4"/>
      <c r="G130" s="4">
        <f t="shared" si="10"/>
        <v>0</v>
      </c>
    </row>
    <row r="131" spans="1:7" ht="25.5" x14ac:dyDescent="0.2">
      <c r="A131" s="1">
        <v>14</v>
      </c>
      <c r="B131" s="7" t="s">
        <v>240</v>
      </c>
      <c r="C131" s="6" t="s">
        <v>241</v>
      </c>
      <c r="D131" s="8" t="s">
        <v>10</v>
      </c>
      <c r="E131" s="4">
        <v>28</v>
      </c>
      <c r="F131" s="4"/>
      <c r="G131" s="4">
        <f t="shared" si="10"/>
        <v>0</v>
      </c>
    </row>
    <row r="132" spans="1:7" ht="25.5" x14ac:dyDescent="0.2">
      <c r="A132" s="1">
        <v>15</v>
      </c>
      <c r="B132" s="7" t="s">
        <v>242</v>
      </c>
      <c r="C132" s="6" t="s">
        <v>243</v>
      </c>
      <c r="D132" s="8" t="s">
        <v>10</v>
      </c>
      <c r="E132" s="4">
        <v>2</v>
      </c>
      <c r="F132" s="4"/>
      <c r="G132" s="4">
        <f t="shared" si="10"/>
        <v>0</v>
      </c>
    </row>
    <row r="133" spans="1:7" ht="38.25" x14ac:dyDescent="0.2">
      <c r="A133" s="1">
        <v>16</v>
      </c>
      <c r="B133" s="7" t="s">
        <v>244</v>
      </c>
      <c r="C133" s="6" t="s">
        <v>245</v>
      </c>
      <c r="D133" s="8" t="s">
        <v>10</v>
      </c>
      <c r="E133" s="4">
        <v>22</v>
      </c>
      <c r="F133" s="4"/>
      <c r="G133" s="4">
        <f t="shared" si="10"/>
        <v>0</v>
      </c>
    </row>
    <row r="134" spans="1:7" ht="38.25" x14ac:dyDescent="0.2">
      <c r="A134" s="1">
        <v>17</v>
      </c>
      <c r="B134" s="7" t="s">
        <v>246</v>
      </c>
      <c r="C134" s="6" t="s">
        <v>247</v>
      </c>
      <c r="D134" s="8" t="s">
        <v>10</v>
      </c>
      <c r="E134" s="4">
        <v>2</v>
      </c>
      <c r="F134" s="4"/>
      <c r="G134" s="4">
        <f t="shared" si="10"/>
        <v>0</v>
      </c>
    </row>
    <row r="135" spans="1:7" x14ac:dyDescent="0.2">
      <c r="A135" s="1">
        <v>18</v>
      </c>
      <c r="B135" s="7" t="s">
        <v>248</v>
      </c>
      <c r="C135" s="6" t="s">
        <v>249</v>
      </c>
      <c r="D135" s="8" t="s">
        <v>10</v>
      </c>
      <c r="E135" s="4">
        <v>5</v>
      </c>
      <c r="F135" s="4"/>
      <c r="G135" s="4">
        <f t="shared" si="10"/>
        <v>0</v>
      </c>
    </row>
    <row r="136" spans="1:7" x14ac:dyDescent="0.2">
      <c r="A136" s="1">
        <v>19</v>
      </c>
      <c r="B136" s="7" t="s">
        <v>250</v>
      </c>
      <c r="C136" s="6" t="s">
        <v>251</v>
      </c>
      <c r="D136" s="8" t="s">
        <v>34</v>
      </c>
      <c r="E136" s="4">
        <v>290</v>
      </c>
      <c r="F136" s="4"/>
      <c r="G136" s="4">
        <f t="shared" si="10"/>
        <v>0</v>
      </c>
    </row>
    <row r="137" spans="1:7" ht="25.5" x14ac:dyDescent="0.2">
      <c r="A137" s="1"/>
      <c r="B137" s="2"/>
      <c r="C137" s="6" t="s">
        <v>252</v>
      </c>
      <c r="D137" s="1"/>
      <c r="E137" s="4"/>
      <c r="F137" s="4"/>
      <c r="G137" s="4">
        <f>SUM(G118:G136)</f>
        <v>0</v>
      </c>
    </row>
    <row r="138" spans="1:7" x14ac:dyDescent="0.2">
      <c r="A138" s="1"/>
      <c r="B138" s="2"/>
      <c r="C138" s="6" t="s">
        <v>253</v>
      </c>
      <c r="D138" s="1"/>
      <c r="E138" s="4"/>
      <c r="F138" s="4"/>
      <c r="G138" s="4">
        <f>G137+G116</f>
        <v>0</v>
      </c>
    </row>
    <row r="139" spans="1:7" x14ac:dyDescent="0.2">
      <c r="A139" s="1"/>
      <c r="B139" s="2"/>
      <c r="C139" s="6" t="s">
        <v>254</v>
      </c>
      <c r="D139" s="1"/>
      <c r="E139" s="4"/>
      <c r="F139" s="4"/>
      <c r="G139" s="4"/>
    </row>
    <row r="140" spans="1:7" ht="25.5" x14ac:dyDescent="0.2">
      <c r="A140" s="1">
        <v>1</v>
      </c>
      <c r="B140" s="7" t="s">
        <v>255</v>
      </c>
      <c r="C140" s="6" t="s">
        <v>256</v>
      </c>
      <c r="D140" s="8" t="s">
        <v>34</v>
      </c>
      <c r="E140" s="4">
        <v>670</v>
      </c>
      <c r="F140" s="4"/>
      <c r="G140" s="4">
        <f t="shared" ref="G140:G164" si="11">ROUND(E140*F140,2)</f>
        <v>0</v>
      </c>
    </row>
    <row r="141" spans="1:7" ht="25.5" x14ac:dyDescent="0.2">
      <c r="A141" s="1">
        <v>2</v>
      </c>
      <c r="B141" s="7" t="s">
        <v>257</v>
      </c>
      <c r="C141" s="6" t="s">
        <v>258</v>
      </c>
      <c r="D141" s="8" t="s">
        <v>34</v>
      </c>
      <c r="E141" s="4">
        <v>670</v>
      </c>
      <c r="F141" s="4"/>
      <c r="G141" s="4">
        <f t="shared" si="11"/>
        <v>0</v>
      </c>
    </row>
    <row r="142" spans="1:7" ht="25.5" x14ac:dyDescent="0.2">
      <c r="A142" s="1">
        <v>3</v>
      </c>
      <c r="B142" s="7" t="s">
        <v>259</v>
      </c>
      <c r="C142" s="6" t="s">
        <v>260</v>
      </c>
      <c r="D142" s="8" t="s">
        <v>10</v>
      </c>
      <c r="E142" s="4">
        <v>16</v>
      </c>
      <c r="F142" s="4"/>
      <c r="G142" s="4">
        <f t="shared" si="11"/>
        <v>0</v>
      </c>
    </row>
    <row r="143" spans="1:7" ht="25.5" x14ac:dyDescent="0.2">
      <c r="A143" s="1">
        <v>4</v>
      </c>
      <c r="B143" s="7" t="s">
        <v>261</v>
      </c>
      <c r="C143" s="6" t="s">
        <v>262</v>
      </c>
      <c r="D143" s="8" t="s">
        <v>10</v>
      </c>
      <c r="E143" s="4">
        <v>10</v>
      </c>
      <c r="F143" s="4"/>
      <c r="G143" s="4">
        <f t="shared" si="11"/>
        <v>0</v>
      </c>
    </row>
    <row r="144" spans="1:7" ht="38.25" x14ac:dyDescent="0.2">
      <c r="A144" s="1">
        <v>5</v>
      </c>
      <c r="B144" s="7" t="s">
        <v>263</v>
      </c>
      <c r="C144" s="6" t="s">
        <v>264</v>
      </c>
      <c r="D144" s="8" t="s">
        <v>10</v>
      </c>
      <c r="E144" s="4">
        <v>16</v>
      </c>
      <c r="F144" s="4"/>
      <c r="G144" s="4">
        <f t="shared" si="11"/>
        <v>0</v>
      </c>
    </row>
    <row r="145" spans="1:7" ht="38.25" x14ac:dyDescent="0.2">
      <c r="A145" s="1">
        <v>6</v>
      </c>
      <c r="B145" s="7" t="s">
        <v>265</v>
      </c>
      <c r="C145" s="6" t="s">
        <v>266</v>
      </c>
      <c r="D145" s="8" t="s">
        <v>10</v>
      </c>
      <c r="E145" s="4">
        <v>10</v>
      </c>
      <c r="F145" s="4"/>
      <c r="G145" s="4">
        <f t="shared" si="11"/>
        <v>0</v>
      </c>
    </row>
    <row r="146" spans="1:7" ht="25.5" x14ac:dyDescent="0.2">
      <c r="A146" s="1">
        <v>7</v>
      </c>
      <c r="B146" s="7" t="s">
        <v>267</v>
      </c>
      <c r="C146" s="6" t="s">
        <v>268</v>
      </c>
      <c r="D146" s="8" t="s">
        <v>34</v>
      </c>
      <c r="E146" s="4">
        <v>670</v>
      </c>
      <c r="F146" s="4"/>
      <c r="G146" s="4">
        <f t="shared" si="11"/>
        <v>0</v>
      </c>
    </row>
    <row r="147" spans="1:7" ht="38.25" x14ac:dyDescent="0.2">
      <c r="A147" s="1">
        <v>8</v>
      </c>
      <c r="B147" s="7" t="s">
        <v>269</v>
      </c>
      <c r="C147" s="6" t="s">
        <v>270</v>
      </c>
      <c r="D147" s="8" t="s">
        <v>34</v>
      </c>
      <c r="E147" s="4">
        <v>2880</v>
      </c>
      <c r="F147" s="4"/>
      <c r="G147" s="4">
        <f t="shared" si="11"/>
        <v>0</v>
      </c>
    </row>
    <row r="148" spans="1:7" ht="51" x14ac:dyDescent="0.2">
      <c r="A148" s="1">
        <v>9</v>
      </c>
      <c r="B148" s="7" t="s">
        <v>271</v>
      </c>
      <c r="C148" s="6" t="s">
        <v>272</v>
      </c>
      <c r="D148" s="8" t="s">
        <v>34</v>
      </c>
      <c r="E148" s="4">
        <v>620</v>
      </c>
      <c r="F148" s="4"/>
      <c r="G148" s="4">
        <f t="shared" si="11"/>
        <v>0</v>
      </c>
    </row>
    <row r="149" spans="1:7" ht="25.5" x14ac:dyDescent="0.2">
      <c r="A149" s="1">
        <v>10</v>
      </c>
      <c r="B149" s="7" t="s">
        <v>273</v>
      </c>
      <c r="C149" s="6" t="s">
        <v>274</v>
      </c>
      <c r="D149" s="8" t="s">
        <v>23</v>
      </c>
      <c r="E149" s="4">
        <v>1.5</v>
      </c>
      <c r="F149" s="4"/>
      <c r="G149" s="4">
        <f t="shared" si="11"/>
        <v>0</v>
      </c>
    </row>
    <row r="150" spans="1:7" ht="25.5" x14ac:dyDescent="0.2">
      <c r="A150" s="1">
        <v>11</v>
      </c>
      <c r="B150" s="7" t="s">
        <v>275</v>
      </c>
      <c r="C150" s="6" t="s">
        <v>276</v>
      </c>
      <c r="D150" s="8" t="s">
        <v>34</v>
      </c>
      <c r="E150" s="4">
        <v>450</v>
      </c>
      <c r="F150" s="4"/>
      <c r="G150" s="4">
        <f t="shared" si="11"/>
        <v>0</v>
      </c>
    </row>
    <row r="151" spans="1:7" ht="25.5" x14ac:dyDescent="0.2">
      <c r="A151" s="1">
        <v>12</v>
      </c>
      <c r="B151" s="7" t="s">
        <v>277</v>
      </c>
      <c r="C151" s="6" t="s">
        <v>278</v>
      </c>
      <c r="D151" s="8" t="s">
        <v>10</v>
      </c>
      <c r="E151" s="4">
        <v>64</v>
      </c>
      <c r="F151" s="4"/>
      <c r="G151" s="4">
        <f t="shared" si="11"/>
        <v>0</v>
      </c>
    </row>
    <row r="152" spans="1:7" ht="25.5" x14ac:dyDescent="0.2">
      <c r="A152" s="1">
        <v>13</v>
      </c>
      <c r="B152" s="7" t="s">
        <v>279</v>
      </c>
      <c r="C152" s="6" t="s">
        <v>280</v>
      </c>
      <c r="D152" s="8" t="s">
        <v>10</v>
      </c>
      <c r="E152" s="4">
        <v>32</v>
      </c>
      <c r="F152" s="4"/>
      <c r="G152" s="4">
        <f t="shared" si="11"/>
        <v>0</v>
      </c>
    </row>
    <row r="153" spans="1:7" ht="25.5" x14ac:dyDescent="0.2">
      <c r="A153" s="1">
        <v>14</v>
      </c>
      <c r="B153" s="7" t="s">
        <v>281</v>
      </c>
      <c r="C153" s="6" t="s">
        <v>282</v>
      </c>
      <c r="D153" s="8" t="s">
        <v>10</v>
      </c>
      <c r="E153" s="4">
        <v>3</v>
      </c>
      <c r="F153" s="4"/>
      <c r="G153" s="4">
        <f t="shared" si="11"/>
        <v>0</v>
      </c>
    </row>
    <row r="154" spans="1:7" ht="25.5" x14ac:dyDescent="0.2">
      <c r="A154" s="1">
        <v>15</v>
      </c>
      <c r="B154" s="7" t="s">
        <v>283</v>
      </c>
      <c r="C154" s="6" t="s">
        <v>284</v>
      </c>
      <c r="D154" s="8" t="s">
        <v>10</v>
      </c>
      <c r="E154" s="4">
        <v>16</v>
      </c>
      <c r="F154" s="4"/>
      <c r="G154" s="4">
        <f t="shared" si="11"/>
        <v>0</v>
      </c>
    </row>
    <row r="155" spans="1:7" ht="38.25" x14ac:dyDescent="0.2">
      <c r="A155" s="1">
        <v>16</v>
      </c>
      <c r="B155" s="7" t="s">
        <v>285</v>
      </c>
      <c r="C155" s="6" t="s">
        <v>286</v>
      </c>
      <c r="D155" s="8" t="s">
        <v>23</v>
      </c>
      <c r="E155" s="4">
        <v>1</v>
      </c>
      <c r="F155" s="4"/>
      <c r="G155" s="4">
        <f t="shared" si="11"/>
        <v>0</v>
      </c>
    </row>
    <row r="156" spans="1:7" ht="38.25" x14ac:dyDescent="0.2">
      <c r="A156" s="1">
        <v>17</v>
      </c>
      <c r="B156" s="7" t="s">
        <v>287</v>
      </c>
      <c r="C156" s="6" t="s">
        <v>288</v>
      </c>
      <c r="D156" s="8" t="s">
        <v>10</v>
      </c>
      <c r="E156" s="4">
        <v>16</v>
      </c>
      <c r="F156" s="4"/>
      <c r="G156" s="4">
        <f t="shared" si="11"/>
        <v>0</v>
      </c>
    </row>
    <row r="157" spans="1:7" ht="25.5" x14ac:dyDescent="0.2">
      <c r="A157" s="1">
        <v>18</v>
      </c>
      <c r="B157" s="7" t="s">
        <v>289</v>
      </c>
      <c r="C157" s="6" t="s">
        <v>290</v>
      </c>
      <c r="D157" s="8" t="s">
        <v>10</v>
      </c>
      <c r="E157" s="4">
        <v>4</v>
      </c>
      <c r="F157" s="4"/>
      <c r="G157" s="4">
        <f t="shared" si="11"/>
        <v>0</v>
      </c>
    </row>
    <row r="158" spans="1:7" ht="25.5" x14ac:dyDescent="0.2">
      <c r="A158" s="1">
        <v>19</v>
      </c>
      <c r="B158" s="7" t="s">
        <v>291</v>
      </c>
      <c r="C158" s="6" t="s">
        <v>292</v>
      </c>
      <c r="D158" s="8" t="s">
        <v>10</v>
      </c>
      <c r="E158" s="4">
        <v>11</v>
      </c>
      <c r="F158" s="4"/>
      <c r="G158" s="4">
        <f t="shared" si="11"/>
        <v>0</v>
      </c>
    </row>
    <row r="159" spans="1:7" ht="25.5" x14ac:dyDescent="0.2">
      <c r="A159" s="1">
        <v>20</v>
      </c>
      <c r="B159" s="7" t="s">
        <v>293</v>
      </c>
      <c r="C159" s="6" t="s">
        <v>294</v>
      </c>
      <c r="D159" s="8" t="s">
        <v>10</v>
      </c>
      <c r="E159" s="4">
        <v>1</v>
      </c>
      <c r="F159" s="4"/>
      <c r="G159" s="4">
        <f t="shared" si="11"/>
        <v>0</v>
      </c>
    </row>
    <row r="160" spans="1:7" ht="25.5" x14ac:dyDescent="0.2">
      <c r="A160" s="1">
        <v>21</v>
      </c>
      <c r="B160" s="7" t="s">
        <v>295</v>
      </c>
      <c r="C160" s="6" t="s">
        <v>296</v>
      </c>
      <c r="D160" s="8" t="s">
        <v>10</v>
      </c>
      <c r="E160" s="4">
        <v>30</v>
      </c>
      <c r="F160" s="4"/>
      <c r="G160" s="4">
        <f t="shared" si="11"/>
        <v>0</v>
      </c>
    </row>
    <row r="161" spans="1:7" ht="25.5" x14ac:dyDescent="0.2">
      <c r="A161" s="1">
        <v>22</v>
      </c>
      <c r="B161" s="7" t="s">
        <v>297</v>
      </c>
      <c r="C161" s="6" t="s">
        <v>298</v>
      </c>
      <c r="D161" s="8" t="s">
        <v>10</v>
      </c>
      <c r="E161" s="4">
        <v>16</v>
      </c>
      <c r="F161" s="4"/>
      <c r="G161" s="4">
        <f t="shared" si="11"/>
        <v>0</v>
      </c>
    </row>
    <row r="162" spans="1:7" ht="51" x14ac:dyDescent="0.2">
      <c r="A162" s="1">
        <v>23</v>
      </c>
      <c r="B162" s="7" t="s">
        <v>299</v>
      </c>
      <c r="C162" s="6" t="s">
        <v>300</v>
      </c>
      <c r="D162" s="8" t="s">
        <v>34</v>
      </c>
      <c r="E162" s="4">
        <v>32</v>
      </c>
      <c r="F162" s="4"/>
      <c r="G162" s="4">
        <f t="shared" si="11"/>
        <v>0</v>
      </c>
    </row>
    <row r="163" spans="1:7" ht="42" customHeight="1" x14ac:dyDescent="0.2">
      <c r="A163" s="1">
        <v>24</v>
      </c>
      <c r="B163" s="7" t="s">
        <v>301</v>
      </c>
      <c r="C163" s="6" t="s">
        <v>302</v>
      </c>
      <c r="D163" s="8" t="s">
        <v>10</v>
      </c>
      <c r="E163" s="4">
        <v>32</v>
      </c>
      <c r="F163" s="4"/>
      <c r="G163" s="4">
        <f t="shared" si="11"/>
        <v>0</v>
      </c>
    </row>
    <row r="164" spans="1:7" ht="51" x14ac:dyDescent="0.2">
      <c r="A164" s="1">
        <v>25</v>
      </c>
      <c r="B164" s="7" t="s">
        <v>303</v>
      </c>
      <c r="C164" s="6" t="s">
        <v>304</v>
      </c>
      <c r="D164" s="8" t="s">
        <v>10</v>
      </c>
      <c r="E164" s="4">
        <v>16</v>
      </c>
      <c r="F164" s="4"/>
      <c r="G164" s="4">
        <f t="shared" si="11"/>
        <v>0</v>
      </c>
    </row>
    <row r="165" spans="1:7" x14ac:dyDescent="0.2">
      <c r="A165" s="1"/>
      <c r="B165" s="2"/>
      <c r="C165" s="6" t="s">
        <v>305</v>
      </c>
      <c r="D165" s="1"/>
      <c r="E165" s="4"/>
      <c r="F165" s="4"/>
      <c r="G165" s="4">
        <f>SUM(G140:G164)</f>
        <v>0</v>
      </c>
    </row>
    <row r="166" spans="1:7" x14ac:dyDescent="0.2">
      <c r="A166" s="1"/>
      <c r="B166" s="2"/>
      <c r="C166" s="6" t="s">
        <v>306</v>
      </c>
      <c r="D166" s="1"/>
      <c r="E166" s="4"/>
      <c r="F166" s="4"/>
      <c r="G166" s="4">
        <f>G165</f>
        <v>0</v>
      </c>
    </row>
    <row r="167" spans="1:7" ht="25.5" x14ac:dyDescent="0.2">
      <c r="A167" s="1"/>
      <c r="B167" s="2"/>
      <c r="C167" s="6" t="s">
        <v>307</v>
      </c>
      <c r="D167" s="1"/>
      <c r="E167" s="4"/>
      <c r="F167" s="4"/>
      <c r="G167" s="4">
        <f>G166+G138+G87+G70+G46</f>
        <v>0</v>
      </c>
    </row>
    <row r="168" spans="1:7" ht="15.75" customHeight="1" x14ac:dyDescent="0.2">
      <c r="A168" s="1"/>
      <c r="B168" s="2"/>
      <c r="C168" s="6" t="s">
        <v>310</v>
      </c>
      <c r="D168" s="1"/>
      <c r="E168" s="4"/>
      <c r="F168" s="4"/>
      <c r="G168" s="4">
        <f>ROUND(G167*0.05,2)</f>
        <v>0</v>
      </c>
    </row>
    <row r="169" spans="1:7" ht="15.75" customHeight="1" x14ac:dyDescent="0.2">
      <c r="A169" s="1"/>
      <c r="B169" s="2"/>
      <c r="C169" s="6" t="s">
        <v>311</v>
      </c>
      <c r="D169" s="1"/>
      <c r="E169" s="4"/>
      <c r="F169" s="4"/>
      <c r="G169" s="4">
        <f>SUM(G167:G168)</f>
        <v>0</v>
      </c>
    </row>
    <row r="170" spans="1:7" x14ac:dyDescent="0.2">
      <c r="A170" s="1"/>
      <c r="B170" s="2"/>
      <c r="C170" s="6" t="s">
        <v>308</v>
      </c>
      <c r="D170" s="1"/>
      <c r="E170" s="4"/>
      <c r="F170" s="4"/>
      <c r="G170" s="4">
        <f>ROUND(G169*0.2,2)</f>
        <v>0</v>
      </c>
    </row>
    <row r="171" spans="1:7" x14ac:dyDescent="0.2">
      <c r="A171" s="1"/>
      <c r="B171" s="2"/>
      <c r="C171" s="6" t="s">
        <v>309</v>
      </c>
      <c r="D171" s="1"/>
      <c r="E171" s="4"/>
      <c r="F171" s="4"/>
      <c r="G171" s="4">
        <f>SUM(G169:G170)</f>
        <v>0</v>
      </c>
    </row>
  </sheetData>
  <mergeCells count="3">
    <mergeCell ref="A2:G2"/>
    <mergeCell ref="A1:G1"/>
    <mergeCell ref="A3:G3"/>
  </mergeCells>
  <pageMargins left="0.7" right="0.7" top="0.75" bottom="0.75" header="0.3" footer="0.3"/>
  <pageSetup paperSize="9" orientation="portrait" r:id="rId1"/>
  <headerFoot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Ирена В. Дончева</cp:lastModifiedBy>
  <cp:lastPrinted>2017-05-19T06:19:09Z</cp:lastPrinted>
  <dcterms:created xsi:type="dcterms:W3CDTF">2017-03-16T13:48:02Z</dcterms:created>
  <dcterms:modified xsi:type="dcterms:W3CDTF">2017-05-26T06:54:57Z</dcterms:modified>
</cp:coreProperties>
</file>