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8195" windowHeight="11760"/>
  </bookViews>
  <sheets>
    <sheet name="KSS_OP3" sheetId="2" r:id="rId1"/>
    <sheet name="Sheet3" sheetId="3" r:id="rId2"/>
  </sheets>
  <definedNames>
    <definedName name="_xlnm.Print_Titles" localSheetId="0">KSS_OP3!$5:$7</definedName>
  </definedNames>
  <calcPr calcId="145621"/>
</workbook>
</file>

<file path=xl/calcChain.xml><?xml version="1.0" encoding="utf-8"?>
<calcChain xmlns="http://schemas.openxmlformats.org/spreadsheetml/2006/main">
  <c r="F233" i="2" l="1"/>
  <c r="F232" i="2"/>
  <c r="F231" i="2"/>
  <c r="F230" i="2"/>
  <c r="F229" i="2"/>
  <c r="F228" i="2"/>
  <c r="F227" i="2"/>
  <c r="F226" i="2"/>
  <c r="F225" i="2"/>
  <c r="F224" i="2"/>
  <c r="F223" i="2"/>
  <c r="F222" i="2"/>
  <c r="F221" i="2"/>
  <c r="F220" i="2"/>
  <c r="F219" i="2"/>
  <c r="F218" i="2"/>
  <c r="F217" i="2"/>
  <c r="F216" i="2"/>
  <c r="F215" i="2"/>
  <c r="F214" i="2"/>
  <c r="F213" i="2"/>
  <c r="F212" i="2"/>
  <c r="F211" i="2"/>
  <c r="F210" i="2"/>
  <c r="F209" i="2"/>
  <c r="F208" i="2"/>
  <c r="F207" i="2"/>
  <c r="F206" i="2"/>
  <c r="F205" i="2"/>
  <c r="F204" i="2"/>
  <c r="F203" i="2"/>
  <c r="F202" i="2"/>
  <c r="F199" i="2"/>
  <c r="F198" i="2"/>
  <c r="F197" i="2"/>
  <c r="F196" i="2"/>
  <c r="F195" i="2"/>
  <c r="F194" i="2"/>
  <c r="F193" i="2"/>
  <c r="F192" i="2"/>
  <c r="F191" i="2"/>
  <c r="F190" i="2"/>
  <c r="F189" i="2"/>
  <c r="F188" i="2"/>
  <c r="F187" i="2"/>
  <c r="F186" i="2"/>
  <c r="F185" i="2"/>
  <c r="F184" i="2"/>
  <c r="F180" i="2"/>
  <c r="F179" i="2"/>
  <c r="F178" i="2"/>
  <c r="F177" i="2"/>
  <c r="F176" i="2"/>
  <c r="F175" i="2"/>
  <c r="F174" i="2"/>
  <c r="F173" i="2"/>
  <c r="F172" i="2"/>
  <c r="F171" i="2"/>
  <c r="F170" i="2"/>
  <c r="F169" i="2"/>
  <c r="F168" i="2"/>
  <c r="F167" i="2"/>
  <c r="F166" i="2"/>
  <c r="F165" i="2"/>
  <c r="F164" i="2"/>
  <c r="F163" i="2"/>
  <c r="F162" i="2"/>
  <c r="F161" i="2"/>
  <c r="F160" i="2"/>
  <c r="F159" i="2"/>
  <c r="F158" i="2"/>
  <c r="F157" i="2"/>
  <c r="F156" i="2"/>
  <c r="F155" i="2"/>
  <c r="F152" i="2"/>
  <c r="F151" i="2"/>
  <c r="F150" i="2"/>
  <c r="F149" i="2"/>
  <c r="F148" i="2"/>
  <c r="F147" i="2"/>
  <c r="F146" i="2"/>
  <c r="F145" i="2"/>
  <c r="F144" i="2"/>
  <c r="F143" i="2"/>
  <c r="F142" i="2"/>
  <c r="F141" i="2"/>
  <c r="F140" i="2"/>
  <c r="F139" i="2"/>
  <c r="F138" i="2"/>
  <c r="F137" i="2"/>
  <c r="F136" i="2"/>
  <c r="F135" i="2"/>
  <c r="F134" i="2"/>
  <c r="F133" i="2"/>
  <c r="F132" i="2"/>
  <c r="F128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F115" i="2"/>
  <c r="F114" i="2"/>
  <c r="F113" i="2"/>
  <c r="F112" i="2"/>
  <c r="F111" i="2"/>
  <c r="F110" i="2"/>
  <c r="F109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234" i="2" l="1"/>
  <c r="F153" i="2"/>
  <c r="F181" i="2"/>
  <c r="F200" i="2"/>
  <c r="F129" i="2"/>
  <c r="F79" i="2"/>
  <c r="F107" i="2"/>
  <c r="F51" i="2"/>
  <c r="F34" i="2"/>
  <c r="F182" i="2" l="1"/>
  <c r="F130" i="2"/>
  <c r="F52" i="2"/>
  <c r="F235" i="2" l="1"/>
  <c r="F236" i="2" s="1"/>
  <c r="F237" i="2" s="1"/>
  <c r="F238" i="2" s="1"/>
  <c r="F239" i="2" s="1"/>
</calcChain>
</file>

<file path=xl/sharedStrings.xml><?xml version="1.0" encoding="utf-8"?>
<sst xmlns="http://schemas.openxmlformats.org/spreadsheetml/2006/main" count="440" uniqueCount="160">
  <si>
    <t>ДЕМОНТАЖ НА СТАРА ДОГРАМА</t>
  </si>
  <si>
    <t>бр.</t>
  </si>
  <si>
    <t>НАПРАВА И ДЕМОНТАЖ ТРЪБНО ИНВЕНТАРНО СКЕЛЕ</t>
  </si>
  <si>
    <t>м2</t>
  </si>
  <si>
    <t>ДЕМОНТАЖ НА МЕТАЛНА ДОГРАМА В НИШИ С ВИСОЧИНА НАД 3,00М</t>
  </si>
  <si>
    <t>ЗИДАРИЯ С ГАЗОБЕТОНОВИ БЛОКЧЕТА С ДЕБ.150ММ НА ТЪНКА ФУГА</t>
  </si>
  <si>
    <t>НАПРАВА ШПАКЛОВКА ПО ЦОКЛИ С PVC МРЕЖА</t>
  </si>
  <si>
    <t>СТЪРГАНЕ СТАРИ БОИ ПО СТЕНИ И ТАВАНИ</t>
  </si>
  <si>
    <t>ДОСТАВКА И МОНТАЖ МЕТАЛНИ ВРАТИ</t>
  </si>
  <si>
    <t>ОБРЪЩАНЕ ЪГЛИ С АЛУМИНИЕВ ЪГЪЛ</t>
  </si>
  <si>
    <t>м</t>
  </si>
  <si>
    <t>ИЗКЪРПВАНЕ НА ГИПСОВА ШПАКЛОВКА ПО СТЕНИ И ТАВАНИ</t>
  </si>
  <si>
    <t>ДЕМОНТАЖ НАСТИЛКА ОТ ЛИНОЛЕУМ</t>
  </si>
  <si>
    <t>МАШИННО ТЪРКАНЕ / ПОЧИСТВАНЕ НА ОСТАТЪЦИ ОТ НАСТИЛКИ</t>
  </si>
  <si>
    <t>ОЧУКВАНЕ НА ВСИЧКИ ВИДОВЕ ЦИМЕНТОВИ ЗАМАЗКИ</t>
  </si>
  <si>
    <t>ГРУНДИРАНЕ С ДЪЛБОКОПРОНИКВАЩ ГРУНД</t>
  </si>
  <si>
    <t>БОЯДИСВАНЕ С ЛАТЕКС ПО СТЕНИ И ТАВАНИ</t>
  </si>
  <si>
    <t>БОЯДИСВАНЕ С ЛАТЕКС НА РАМКИ ОКОЛО ОТВОРИ</t>
  </si>
  <si>
    <t>БЛАЖНА БОЯ ПО МЕТАЛНИ КОНСТРУКЦИИ - ДВУКРАТНО</t>
  </si>
  <si>
    <t>ИМПРЕГНИРАНЕ НА ПОДОВЕ</t>
  </si>
  <si>
    <t>САМОРАЗЛИВЕН ПОД НА ЦИМЕНТОВА ОСНОВА С МРЕЖА</t>
  </si>
  <si>
    <t>ДОСТАВКА И МОНТАЖ НА ВИНИЛОВА ОБЛИЦОВКА ЦОКЛИ</t>
  </si>
  <si>
    <t>ДОСТАВКА И МОНТАЖ НА ДЕКОРАТИВЕН PVC ЪГЪЛ</t>
  </si>
  <si>
    <t>ДОСТАВКА И МОНТАЖ НА ВИНИЛОВА СПЕЦИАЛИЗИРАНА НАСТИЛКА</t>
  </si>
  <si>
    <t>ДОСТАВКА И МОНТАЖ ОТВАРЯЕМИ КРИЛА НА ГОРЕН РЕД PVC ПРОЗОРЦИ</t>
  </si>
  <si>
    <t>ЗАГОТОВКА И МОНТАЖ ПРЕДПАЗНА МРЕЖА ПРЕД ПРОЗОРЦИ</t>
  </si>
  <si>
    <t>СЪБИРАНЕ В ТОРБИ И ИЗНАСЯНЕ НА СТРОИТЕЛНИ ОТПАДЪЦИ</t>
  </si>
  <si>
    <t>м3</t>
  </si>
  <si>
    <t>РЪЧНО НАТОВ. И АВТ. РАЗТОВ. СТР.ОТПАДЪЦИ И ПРЕВОЗ СЪС САМОСВАЛ ДО 15 КМ.</t>
  </si>
  <si>
    <t>ДЕМОНТАЖ ПРОВОДНИЦИ СВТ ПО СТЕНИ И ТАВАНИ</t>
  </si>
  <si>
    <t>МОНТАЖ НА ЕЛ. КЛЮЧОВЕ И КОНТАКТИ</t>
  </si>
  <si>
    <t>ДЕМОНТАЖ СВРЪЗКИ  ДО 2,5ММ2</t>
  </si>
  <si>
    <t>ДЕМОНТАЖ НА  ОСВЕТИТЕЛНИ ТЕЛА В ЗАЛА</t>
  </si>
  <si>
    <t>ЛАМПЕН ИЗЛАЗ ОТКРИТ С ПКОМ СЪС СКОБИ СВТ ДО 10М</t>
  </si>
  <si>
    <t>КОНТАКТЕН ИЗЛАЗ ОТКРИТ С ПКОМ СЪС СКОБИ СКВГ ДО 10М</t>
  </si>
  <si>
    <t>ДОСТАВКА НА ПРОВОДНИК СВТ 2Х1,5ММ2</t>
  </si>
  <si>
    <t>СВЪРЗВАНЕ ПРОВОДНИЦИ</t>
  </si>
  <si>
    <t>ДОСТАВКА НА ПРОВОДНИК СВТ 3Х1,5 ММ2</t>
  </si>
  <si>
    <t>МОНТАЖ КЛЮЧОВЕ ТИП ЛИХТ БУТОНИ ПРОТИВОВЛАЖНИ ОТКРИТИ</t>
  </si>
  <si>
    <t>МОНТАЖ КУТИЯ ПКОМ СТЕНА ИЛИ ТАВАН С 4 ВХОДА</t>
  </si>
  <si>
    <t>ДОСТАВКА КЛЮЧ / КОНТАКТ</t>
  </si>
  <si>
    <t>МОНТАЖ ОСВЕТИТЕЛНО ТЯЛО С РЕШЕТКА</t>
  </si>
  <si>
    <t>ДОСТАВКА НА ПРОВОДНИК СВТ 2Х4ММ2</t>
  </si>
  <si>
    <t>ДОСТАВКА ЗАЩИТЕНИ ОСВЕТИТЕЛНИ ТЕЛА</t>
  </si>
  <si>
    <t>РАЗВАЛЯНЕ НА ТУХЛЕНА ЗИДАРИЯ</t>
  </si>
  <si>
    <t>ИЗВАЖДАНЕ НА ВРАТИ ОТ ЗИД - ВСИЧКИ ВИДОВЕ</t>
  </si>
  <si>
    <t>ДЕМОНТАЖ НА ФАЯНСОВИ И ТЕРАКОТНИ ПЛОЧИ</t>
  </si>
  <si>
    <t>ВАРОЦИМЕНТОВА МАЗИЛКА ПО  СТЕНИ /ХАСТАР/</t>
  </si>
  <si>
    <t>НАПРАВА ПЕРДАШЕНА ЦИМЕНТОВА ЗАМАЗКА ПО ПОДОВЕ d=4СМ ЗА НАКЛОНИ</t>
  </si>
  <si>
    <t>ДОСТАВКА И ПОЛАГАНЕ ФАЯНСОВА ОБЛИЦОВКА ПО СТЕНИ</t>
  </si>
  <si>
    <t>ДОСТАВКА И МОНТАЖ АЛУМ. ЛАЙСНИ ЗА ЪГЛИ ФАЯНС</t>
  </si>
  <si>
    <t>ПОЛАГАНЕ МАЗАНА ХИДРОИЗОЛАЦИЯ</t>
  </si>
  <si>
    <t>ДОСТАВКА И ПОЛАГАНЕ НАСТИЛКА ОТ ГРАНИТОГРЕС НА ЛЕПИЛО</t>
  </si>
  <si>
    <t>ИЗМАЗВАНЕ СТРАНИЦИ ОКОЛО КАСИ НА ВРАТИ И ПРОЗОРЦИ</t>
  </si>
  <si>
    <t>ОКАЧЕН ТАВАН С PVC ЛАМЕЛИ</t>
  </si>
  <si>
    <t>ГИПСОВА ШПАКЛОВКА ОКОЛО КАСИ НА ВРАТИ И ПРОЗОРЦИ</t>
  </si>
  <si>
    <t>ДЕМОНТАЖ КЛЮЧОВЕ / КОНТАКТИ</t>
  </si>
  <si>
    <t>ДЕМОНТАЖ НА ПРОТИВОВЛАЖНО ОСВЕТИТЕЛНО ТЯЛО</t>
  </si>
  <si>
    <t>ЛАМПЕНИ ИЗЛАЗИ ПВВМ ПОД МАЗИЛКА ДО 10 М.</t>
  </si>
  <si>
    <t>КОНТАКТЕН ИЗЛАЗ ПОД МАЗИЛКА ПВВМ ДО 10М</t>
  </si>
  <si>
    <t>ДОСТАВКА И МОНТАЖ ПРОТИВОВЛАЖНО  ОСВЕТИТЕЛНО ТЯЛО</t>
  </si>
  <si>
    <t>ДОСТАВКА И МОНТАЖ ЛУМИН.ОСВЕТИТЕЛНО ТЯЛО 4Х18kW</t>
  </si>
  <si>
    <t>НАПРАВА УЛЕЙ ОТ  5/ 5 ДО 15/15 РЪЧНО В СТАРА ТУХЛ.ЗИДАРИЯ</t>
  </si>
  <si>
    <t>ИЗКОПАВАНЕ ГНЕЗДА ДО  5/ 5 В ТУХЛЕНИ СТЕНИ</t>
  </si>
  <si>
    <t>МОНТАЖ НА КУТИИ И КОНЗОЛИ</t>
  </si>
  <si>
    <t>ПРОБИВАНЕ ОТВОРИ ДО 20/15 В ЗИД 2 ТУХЛИ</t>
  </si>
  <si>
    <t>ИЗТЕГЛЯНЕ НА КАБЕЛ 4Х10ММ2</t>
  </si>
  <si>
    <t>ПОДВЪРЗВАНЕ НА СУШОАРИ И ВЕНТИЛАТОРИ</t>
  </si>
  <si>
    <t>ДОСТАВКА ПВВМ 2Х1,5ММ2</t>
  </si>
  <si>
    <t>ДОСТАВКА ПВВМ 3Х1,5ММ2</t>
  </si>
  <si>
    <t>НАПРАВАВА СУХА РАЗДЕЛКА ДО 10ММ2</t>
  </si>
  <si>
    <t>ДОСТАВКА ПВВМ 2Х2.5ММ2</t>
  </si>
  <si>
    <t>ДОСТАВКА ПВВМ 2Х4ММ2</t>
  </si>
  <si>
    <t>ДОСТАВКА СВТ 4Х10ММ2</t>
  </si>
  <si>
    <t>ДОСТАВКА СУШОАРИ</t>
  </si>
  <si>
    <t>ДОСТАВКА ВЕНТИЛАТОР</t>
  </si>
  <si>
    <t>ДОСТАВКА И МОНТАЖ БЪРЗОЗАГРЯВАЩ БОЙЛЕР 18kW</t>
  </si>
  <si>
    <t>ДЕМОНТАЖ СМЕСИТЕЛНИ БАТЕРИИ ЗА ТОАЛЕТНИ УМИВАЛНЦИ</t>
  </si>
  <si>
    <t>ДЕМОНТАЖ НА ТОАЛЕТНИ УМИВАЛНИЦИ</t>
  </si>
  <si>
    <t>ДЕМОНТАЖ НА ВЪТРЕШЕН ВОДОПРОВОД</t>
  </si>
  <si>
    <t>ДЕМОНТАЖ КЛОЗЕТНИ КЛЕКАЛА КОМПЛЕКТ</t>
  </si>
  <si>
    <t>РАЗБИВАНЕ НА БЕТОНОВА НАСТИЛКА, АРМИРАНА - РЪЧНО</t>
  </si>
  <si>
    <t>ИЗКОП РЪЧЕН В ЗЕМНИ ПОЧВИ,ПРЕВОЗ С РЪЧНИ КОЛИЧКИ ДО 50М</t>
  </si>
  <si>
    <t>ДОСТАВКА И МОНТАЖ PVC ТРЪБИ ЗА КАНАЛИЗАЦИЯ Ф50</t>
  </si>
  <si>
    <t>ДОСТАВКА И МОНТАЖ PVC ТРЪБИ ЗА КАНАЛИЗАЦИЯ Ф110</t>
  </si>
  <si>
    <t>ОБРАТЕН НАСИП, ВКЛ. ТРАМБОВАНЕ</t>
  </si>
  <si>
    <t>ДОСТАВКА И МОНТАЖ ПОДОВ СИФОН Ф50 ПРАВ - ИНОКС</t>
  </si>
  <si>
    <t>НАПРАВА НА УЛЕИ В СТАРА ТУХЛЕНА ЗИДАРИЯ С РАЗМЕРИ  /В СМ./ ДО 15/15</t>
  </si>
  <si>
    <t>ДОСТАВКА И МОНТАЖ ППР ТРЪБИ Ф25 , PN10 ЗА СТУДЕНА ВОДА</t>
  </si>
  <si>
    <t>ДОСТАВКА И МОНТАЖ ППР ТРЪБИ Ф25 ,PN20  ЗА ТОПЛА ВОДА</t>
  </si>
  <si>
    <t>ДОСТАВКА И МОНТАЖ ТОАЛЕТНИ УМИВАЛНИЦИ СРЕДЕН ФОРМАТ, ВКЛ. МЕТАЛЕН СИФОН</t>
  </si>
  <si>
    <t>ДОСТАВКА И МОНТАЖ СМЕСИТЕЛНИ БАТЕРИИ ЗА ТОАЛ.УМИВАЛНИЦИ СТОЯЩИ</t>
  </si>
  <si>
    <t>ДОСТАВКА И МОНТАЖ СМЕСИТЕЛ ЗА БАНЯ С ПОДВИЖЕН ДУШ</t>
  </si>
  <si>
    <t>ДОСТАВКА И МОНТАЖ ДИСПЕНСЕР С ФОТОКЛЕТКА ЗА ТЕЧЕН САПУН</t>
  </si>
  <si>
    <t>ДОСТАВКА И МОНТАЖ ТЕРМОСТАТИЧЕН ВЕНТИЛ</t>
  </si>
  <si>
    <t>ДОСТАВКА И МОНТАЖ КОНЗОЛНА ТОАЛЕТНА ЧИНИЯ С КАПАК</t>
  </si>
  <si>
    <t>ДОСТАВКА И МОНТАЖ АВТОМАТ ЗА ТОАЛЕТНИ</t>
  </si>
  <si>
    <t>ДОСТАВКА НА АЛУМИНИЕВИ РАДИАТОРИ Н800/15ГЛ</t>
  </si>
  <si>
    <t>ДОСТАВКА НА АЛУМИНИЕВИ РАДИАТОРИ Н600/10ГЛ</t>
  </si>
  <si>
    <t>ДОСТАВКА НА АЛУМИНИЕВИ РАДИАТОРИ Н600/12ГЛ</t>
  </si>
  <si>
    <t>ДОСТАВКА НА АЛУМИНИЕВИ РАДИАТОРИ Н600/15ГЛ</t>
  </si>
  <si>
    <t>ДОСТАВКА НА АЛУМИНИЕВИ РАДИАТОРИ Н200/24ГЛ</t>
  </si>
  <si>
    <t>НАПРАВА И МОНТАЖ НОСЕЩИ КОНЗОЛИ ЗА СТОЯЩИ РАДИАТОРИ</t>
  </si>
  <si>
    <t>ДОСТАВКА И МОНТАЖ НА ЛИРА ЗА БАНЯ 600/1200</t>
  </si>
  <si>
    <t>ДОСТАВКА И МОНТАЖ НА РАДИАТОРЕН ТЕРМОСТАТИЧЕН ВЕНТИЛ ПРАВ 3/4'' С ТЕРМОГЛАВА</t>
  </si>
  <si>
    <t>ДОСТАВКА И МОНТАЖ НА РАДИАТОРЕН ВЕНТИЛ  ЪГЛОВ 3/4''</t>
  </si>
  <si>
    <t>ДОСТАВКА И МОНТАЖ НА РАДИАТОРЕН ТЕРМОСТАТИЧЕН ВЕНТИЛ ПРАВ 1/2'' С ТЕРМОГЛАВА</t>
  </si>
  <si>
    <t>ДОСТАВКА И МОНТАЖ НА РАДИАТОРЕН ВЕНТИЛ ЪГЛОВ 1/2''</t>
  </si>
  <si>
    <t>НАПРАВА И МОНТАЖ НА АНШЛУСИ 3/4'' ЗА РАДИАТОР</t>
  </si>
  <si>
    <t>ОКОМПЛЕКТОВКА РАДИАТОРИ - ТАПИ, ЩЕПСЕЛИ , КОНЗОЛИ,ГАРНИТУРИ</t>
  </si>
  <si>
    <t>ОКОМПЛЕКТОВА ЗА ЛИРА - ТРВ, РАД. ВЕНТИЛ 1/2'', СКРЕПИТЕЛИ, РО</t>
  </si>
  <si>
    <t>МОНТАЖ НА ОТОПЛИТЕЛНО ТЯЛО</t>
  </si>
  <si>
    <t>ТАБЛО РАЗПРЕДЕЛИТЕЛНО 6 ЛИНИИ / СЪБЛЕКАЛНИ /</t>
  </si>
  <si>
    <t>к-та</t>
  </si>
  <si>
    <t>МОНТАЖ ТАБЛО РАЗПРЕДЕЛИТЕЛНО</t>
  </si>
  <si>
    <t>МОНТАЖ МАТЕРИАЛИ - УПЛ.ПАСТА, КРЕПЕЖНИ ЕЛЕМЕНТИ</t>
  </si>
  <si>
    <t>ДОСТАВКА И МОНТАЖ НА ТРЪБА Ф20 ПОЛИЕТИЛЕН С AL ВЛОЖКА</t>
  </si>
  <si>
    <t>ДОСТАВКА И МОНТАЖ НА ТРЪБА Ф16 ПОЛИЕТИЛЕН С AL ВЛОЖКА</t>
  </si>
  <si>
    <t>ДОСТАВКА И МОНТАЖ  ПРЕСОВИ ФИТИНГИ Ф20, Ф16</t>
  </si>
  <si>
    <t>ДОСТАВКА И МОНТАЖ НА СТОМАНЕНИ ТРЪБОПРОВОДИ 1 1/4'' В СГРАДИ</t>
  </si>
  <si>
    <t>ДОСТАВКА И МОНТАЖ НА СТОМАНЕНИ ТРЪБОПРОВОДИ 1 1/2'' В СГРАДИ</t>
  </si>
  <si>
    <t>ТОПЛОИЗОЛАЦИЯ ТРЪБНА КАУЧУК 1'' ,Ф35</t>
  </si>
  <si>
    <t>ХИДРАВЛИЧНИ ИЗПИТАНИЯ</t>
  </si>
  <si>
    <t>ТОПЛА ПРОБА ОТОПЛИТЕЛНИ ТЕЛА</t>
  </si>
  <si>
    <t>ПРОКОПАВАНЕ НА КАНАЛ</t>
  </si>
  <si>
    <t>ПРОБИВАНЕ ОТВОРИ 15/15 В ТУХЛЕН ЗИД</t>
  </si>
  <si>
    <t>ДЕМОНТАЖ НА СТОМАНЕНИ ТРЪБИ ДО 1 1/2''</t>
  </si>
  <si>
    <t>ДЕМОНТАЖ НА ЧУГУНЕНИ РАДИАТОРИ ДО 20 ПРЕШЛЕНА</t>
  </si>
  <si>
    <t>ДДС 20%</t>
  </si>
  <si>
    <t>ВСИЧКО С ДДС</t>
  </si>
  <si>
    <t>Количествено-стойностна сметка</t>
  </si>
  <si>
    <r>
      <rPr>
        <b/>
        <u/>
        <sz val="10"/>
        <rFont val="Arial"/>
        <family val="2"/>
        <charset val="204"/>
      </rPr>
      <t>Възложител:</t>
    </r>
    <r>
      <rPr>
        <b/>
        <sz val="10"/>
        <rFont val="Arial"/>
        <family val="2"/>
        <charset val="204"/>
      </rPr>
      <t xml:space="preserve"> Община Стара Загора</t>
    </r>
  </si>
  <si>
    <t>№ по ред</t>
  </si>
  <si>
    <t>Описание на 
строително-монтажни работи</t>
  </si>
  <si>
    <t>Ед.
мярка</t>
  </si>
  <si>
    <t>Количество</t>
  </si>
  <si>
    <t>Единична цена 
(лева)</t>
  </si>
  <si>
    <t>Обща 
цена 
(лева)</t>
  </si>
  <si>
    <t>Непредвидени СМР- 8%</t>
  </si>
  <si>
    <t>ОБЩО</t>
  </si>
  <si>
    <t>ФИЗКУЛТУРЕН САЛОН</t>
  </si>
  <si>
    <t>СЪБЛЕКАЛНИ С ТОАЛЕТНИ / АС</t>
  </si>
  <si>
    <t>ФИЗКУЛТУРЕН САЛОН / АС</t>
  </si>
  <si>
    <t>ФИЗКУЛТУРЕН САЛОН / ЕЛ</t>
  </si>
  <si>
    <t>СЪБЛЕКАЛНИ С ТОАЛЕТНИ / ЕЛ</t>
  </si>
  <si>
    <t>СЪБЛЕКАЛНИ С ТОАЛЕТНИ / ВиК</t>
  </si>
  <si>
    <t>СЪБЛЕКАЛНИ С ТОАЛЕТНИ</t>
  </si>
  <si>
    <t>СПОМАГАТЕЛНИ ПОМЕЩЕНИЯ ИЗТОК / АС</t>
  </si>
  <si>
    <t>СПОМАГАТЕЛНИ ПОМЕЩЕНИЯ ИЗТОК / ЕЛ</t>
  </si>
  <si>
    <t>СПОМАГАТЕЛНИ ПОМЕЩЕНИЯ ИЗТОК</t>
  </si>
  <si>
    <t>КОРИДОР / АС</t>
  </si>
  <si>
    <t>КОРИДОР</t>
  </si>
  <si>
    <t>ОТОПЛЕНИЕ / ФИЗКУЛТУРЕН САЛОН и СЪБЛЕКАЛНИ С ТОАЛЕТНИ</t>
  </si>
  <si>
    <t xml:space="preserve">ОТОПЛЕНИЕ </t>
  </si>
  <si>
    <t>Ремонт физкултурен салон 
на СУ "МАКСИМ ГОРКИ"</t>
  </si>
  <si>
    <r>
      <rPr>
        <b/>
        <u/>
        <sz val="10"/>
        <rFont val="Arial"/>
        <family val="2"/>
        <charset val="204"/>
      </rPr>
      <t>Обособена позиция 3:</t>
    </r>
    <r>
      <rPr>
        <b/>
        <sz val="10"/>
        <rFont val="Arial"/>
        <family val="2"/>
        <charset val="204"/>
      </rPr>
      <t xml:space="preserve"> Основен ремонт на физкултурен салон на СУ "МАКСИМ ГОРКИ" гр.Стара Загора, ул."Сава Силов" №69</t>
    </r>
  </si>
  <si>
    <t>ДОСТАВКА И МОНТАЖ НА ВИНИЛОВА ОБЛИЦОВКА ЦОКЛИ С ДЕБ.5 ММ</t>
  </si>
  <si>
    <t>ДОСТАВКА И МОНТАЖ НА ВИНИЛОВА СПЕЦИАЛИЗИРАНА НАСТИЛКА  С ДЕБ.5 ММ</t>
  </si>
  <si>
    <t>ТОПЛОИЗОЛАЦИЯ ТРЪБНА КАУЧУК 1 1/4'', Ф42</t>
  </si>
  <si>
    <t>ТОПЛОИЗОЛАЦИЯ ТРЪБНА КАУЧУК 1 1/2'', Ф48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</si>
</sst>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6"/>
      <name val="Arial"/>
      <family val="2"/>
    </font>
    <font>
      <b/>
      <sz val="10"/>
      <name val="Arial"/>
      <family val="2"/>
      <charset val="204"/>
    </font>
    <font>
      <b/>
      <u/>
      <sz val="10"/>
      <name val="Arial"/>
      <family val="2"/>
      <charset val="204"/>
    </font>
    <font>
      <sz val="10"/>
      <color theme="1"/>
      <name val="Times New Roman"/>
      <family val="1"/>
      <charset val="204"/>
    </font>
    <font>
      <b/>
      <i/>
      <sz val="10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b/>
      <i/>
      <sz val="10"/>
      <color indexed="10"/>
      <name val="Arial"/>
      <family val="2"/>
      <charset val="204"/>
    </font>
    <font>
      <sz val="10"/>
      <color rgb="FFFF0000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indexed="22"/>
        <bgColor indexed="31"/>
      </patternFill>
    </fill>
    <fill>
      <patternFill patternType="solid">
        <fgColor theme="0" tint="-0.34998626667073579"/>
        <bgColor indexed="5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quotePrefix="1" applyFont="1" applyBorder="1" applyAlignment="1">
      <alignment wrapText="1"/>
    </xf>
    <xf numFmtId="0" fontId="1" fillId="0" borderId="1" xfId="0" quotePrefix="1" applyFont="1" applyBorder="1" applyAlignment="1">
      <alignment horizontal="center"/>
    </xf>
    <xf numFmtId="0" fontId="5" fillId="0" borderId="0" xfId="0" applyNumberFormat="1" applyFont="1" applyAlignment="1">
      <alignment horizontal="center" vertical="top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center"/>
    </xf>
    <xf numFmtId="0" fontId="5" fillId="0" borderId="0" xfId="0" applyNumberFormat="1" applyFont="1"/>
    <xf numFmtId="2" fontId="5" fillId="0" borderId="0" xfId="0" applyNumberFormat="1" applyFont="1"/>
    <xf numFmtId="4" fontId="5" fillId="0" borderId="0" xfId="0" applyNumberFormat="1" applyFont="1"/>
    <xf numFmtId="0" fontId="6" fillId="3" borderId="6" xfId="0" applyNumberFormat="1" applyFont="1" applyFill="1" applyBorder="1" applyAlignment="1">
      <alignment horizontal="center" vertical="top" wrapText="1"/>
    </xf>
    <xf numFmtId="0" fontId="6" fillId="3" borderId="6" xfId="0" applyFont="1" applyFill="1" applyBorder="1" applyAlignment="1">
      <alignment horizontal="center" vertical="center" wrapText="1"/>
    </xf>
    <xf numFmtId="0" fontId="6" fillId="3" borderId="6" xfId="0" applyNumberFormat="1" applyFont="1" applyFill="1" applyBorder="1" applyAlignment="1">
      <alignment horizontal="center" vertical="center" wrapText="1"/>
    </xf>
    <xf numFmtId="3" fontId="6" fillId="4" borderId="6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top"/>
    </xf>
    <xf numFmtId="0" fontId="7" fillId="0" borderId="1" xfId="0" quotePrefix="1" applyFont="1" applyFill="1" applyBorder="1" applyAlignment="1">
      <alignment wrapText="1"/>
    </xf>
    <xf numFmtId="0" fontId="1" fillId="0" borderId="1" xfId="0" applyFont="1" applyFill="1" applyBorder="1" applyAlignment="1">
      <alignment horizontal="center"/>
    </xf>
    <xf numFmtId="0" fontId="1" fillId="5" borderId="1" xfId="0" applyNumberFormat="1" applyFont="1" applyFill="1" applyBorder="1"/>
    <xf numFmtId="4" fontId="1" fillId="6" borderId="1" xfId="0" applyNumberFormat="1" applyFont="1" applyFill="1" applyBorder="1"/>
    <xf numFmtId="0" fontId="7" fillId="7" borderId="1" xfId="0" quotePrefix="1" applyFont="1" applyFill="1" applyBorder="1" applyAlignment="1">
      <alignment horizontal="right" wrapText="1"/>
    </xf>
    <xf numFmtId="4" fontId="7" fillId="7" borderId="1" xfId="0" applyNumberFormat="1" applyFont="1" applyFill="1" applyBorder="1"/>
    <xf numFmtId="0" fontId="1" fillId="0" borderId="7" xfId="0" applyFont="1" applyFill="1" applyBorder="1" applyAlignment="1">
      <alignment horizontal="center"/>
    </xf>
    <xf numFmtId="0" fontId="1" fillId="0" borderId="8" xfId="0" applyNumberFormat="1" applyFont="1" applyBorder="1" applyAlignment="1">
      <alignment horizontal="center" vertical="top"/>
    </xf>
    <xf numFmtId="4" fontId="1" fillId="6" borderId="8" xfId="0" applyNumberFormat="1" applyFont="1" applyFill="1" applyBorder="1"/>
    <xf numFmtId="0" fontId="1" fillId="0" borderId="8" xfId="0" quotePrefix="1" applyFont="1" applyBorder="1" applyAlignment="1">
      <alignment wrapText="1"/>
    </xf>
    <xf numFmtId="0" fontId="1" fillId="0" borderId="8" xfId="0" quotePrefix="1" applyFont="1" applyBorder="1" applyAlignment="1">
      <alignment horizontal="center"/>
    </xf>
    <xf numFmtId="4" fontId="7" fillId="6" borderId="8" xfId="0" applyNumberFormat="1" applyFont="1" applyFill="1" applyBorder="1"/>
    <xf numFmtId="0" fontId="1" fillId="7" borderId="8" xfId="0" applyNumberFormat="1" applyFont="1" applyFill="1" applyBorder="1" applyAlignment="1">
      <alignment horizontal="center" vertical="top"/>
    </xf>
    <xf numFmtId="0" fontId="7" fillId="7" borderId="8" xfId="0" quotePrefix="1" applyFont="1" applyFill="1" applyBorder="1" applyAlignment="1">
      <alignment horizontal="right" wrapText="1"/>
    </xf>
    <xf numFmtId="0" fontId="1" fillId="7" borderId="8" xfId="0" quotePrefix="1" applyFont="1" applyFill="1" applyBorder="1" applyAlignment="1">
      <alignment horizontal="center"/>
    </xf>
    <xf numFmtId="0" fontId="1" fillId="7" borderId="8" xfId="0" applyNumberFormat="1" applyFont="1" applyFill="1" applyBorder="1"/>
    <xf numFmtId="0" fontId="1" fillId="7" borderId="8" xfId="0" applyFont="1" applyFill="1" applyBorder="1"/>
    <xf numFmtId="0" fontId="8" fillId="0" borderId="8" xfId="0" applyFont="1" applyBorder="1" applyAlignment="1">
      <alignment vertical="center" wrapText="1"/>
    </xf>
    <xf numFmtId="0" fontId="7" fillId="0" borderId="8" xfId="0" quotePrefix="1" applyFont="1" applyBorder="1" applyAlignment="1">
      <alignment wrapText="1"/>
    </xf>
    <xf numFmtId="0" fontId="7" fillId="0" borderId="8" xfId="0" applyFont="1" applyBorder="1" applyAlignment="1">
      <alignment horizontal="center"/>
    </xf>
    <xf numFmtId="0" fontId="7" fillId="0" borderId="8" xfId="0" applyNumberFormat="1" applyFont="1" applyBorder="1"/>
    <xf numFmtId="0" fontId="7" fillId="0" borderId="8" xfId="0" applyFont="1" applyBorder="1"/>
    <xf numFmtId="4" fontId="7" fillId="0" borderId="8" xfId="0" applyNumberFormat="1" applyFont="1" applyBorder="1"/>
    <xf numFmtId="0" fontId="7" fillId="0" borderId="8" xfId="0" quotePrefix="1" applyFont="1" applyBorder="1"/>
    <xf numFmtId="0" fontId="1" fillId="0" borderId="0" xfId="0" applyNumberFormat="1" applyFont="1" applyBorder="1" applyAlignment="1">
      <alignment horizontal="center" vertical="top"/>
    </xf>
    <xf numFmtId="0" fontId="7" fillId="0" borderId="0" xfId="0" quotePrefix="1" applyFont="1" applyBorder="1"/>
    <xf numFmtId="0" fontId="7" fillId="0" borderId="0" xfId="0" applyFont="1" applyBorder="1" applyAlignment="1">
      <alignment horizontal="center"/>
    </xf>
    <xf numFmtId="0" fontId="7" fillId="0" borderId="0" xfId="0" applyNumberFormat="1" applyFont="1" applyBorder="1"/>
    <xf numFmtId="0" fontId="7" fillId="0" borderId="0" xfId="0" applyFont="1" applyBorder="1"/>
    <xf numFmtId="4" fontId="7" fillId="0" borderId="0" xfId="0" applyNumberFormat="1" applyFont="1" applyBorder="1"/>
    <xf numFmtId="0" fontId="1" fillId="0" borderId="0" xfId="0" applyNumberFormat="1" applyFont="1"/>
    <xf numFmtId="4" fontId="1" fillId="0" borderId="0" xfId="0" applyNumberFormat="1" applyFont="1"/>
    <xf numFmtId="0" fontId="1" fillId="0" borderId="0" xfId="0" applyNumberFormat="1" applyFont="1" applyAlignment="1">
      <alignment horizontal="left" vertical="center"/>
    </xf>
    <xf numFmtId="0" fontId="5" fillId="0" borderId="0" xfId="0" applyNumberFormat="1" applyFont="1" applyAlignment="1"/>
    <xf numFmtId="2" fontId="5" fillId="0" borderId="0" xfId="0" applyNumberFormat="1" applyFont="1" applyAlignment="1"/>
    <xf numFmtId="4" fontId="5" fillId="0" borderId="0" xfId="0" applyNumberFormat="1" applyFont="1" applyAlignment="1"/>
    <xf numFmtId="0" fontId="0" fillId="0" borderId="0" xfId="0" applyNumberFormat="1" applyAlignment="1">
      <alignment horizontal="center" vertical="top"/>
    </xf>
    <xf numFmtId="0" fontId="0" fillId="0" borderId="0" xfId="0" applyNumberFormat="1"/>
    <xf numFmtId="4" fontId="0" fillId="0" borderId="0" xfId="0" applyNumberFormat="1"/>
    <xf numFmtId="0" fontId="7" fillId="0" borderId="1" xfId="0" quotePrefix="1" applyFont="1" applyBorder="1" applyAlignment="1">
      <alignment wrapText="1"/>
    </xf>
    <xf numFmtId="0" fontId="7" fillId="7" borderId="1" xfId="0" applyNumberFormat="1" applyFont="1" applyFill="1" applyBorder="1" applyAlignment="1">
      <alignment horizontal="center" vertical="top"/>
    </xf>
    <xf numFmtId="0" fontId="7" fillId="7" borderId="1" xfId="0" applyFont="1" applyFill="1" applyBorder="1" applyAlignment="1">
      <alignment horizontal="center"/>
    </xf>
    <xf numFmtId="0" fontId="7" fillId="7" borderId="1" xfId="0" applyNumberFormat="1" applyFont="1" applyFill="1" applyBorder="1"/>
    <xf numFmtId="2" fontId="7" fillId="7" borderId="1" xfId="0" applyNumberFormat="1" applyFont="1" applyFill="1" applyBorder="1"/>
    <xf numFmtId="4" fontId="7" fillId="7" borderId="8" xfId="0" applyNumberFormat="1" applyFont="1" applyFill="1" applyBorder="1"/>
    <xf numFmtId="0" fontId="1" fillId="0" borderId="8" xfId="0" applyNumberFormat="1" applyFont="1" applyFill="1" applyBorder="1" applyAlignment="1">
      <alignment horizontal="center" vertical="top"/>
    </xf>
    <xf numFmtId="0" fontId="10" fillId="0" borderId="1" xfId="0" quotePrefix="1" applyFont="1" applyBorder="1" applyAlignment="1">
      <alignment wrapText="1"/>
    </xf>
    <xf numFmtId="0" fontId="10" fillId="0" borderId="1" xfId="0" quotePrefix="1" applyFont="1" applyFill="1" applyBorder="1" applyAlignment="1">
      <alignment wrapText="1"/>
    </xf>
    <xf numFmtId="0" fontId="9" fillId="0" borderId="0" xfId="0" applyFont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5" xfId="0" applyNumberFormat="1" applyFont="1" applyFill="1" applyBorder="1" applyAlignment="1">
      <alignment horizontal="center" vertical="center" wrapText="1"/>
    </xf>
    <xf numFmtId="4" fontId="3" fillId="4" borderId="5" xfId="0" applyNumberFormat="1" applyFont="1" applyFill="1" applyBorder="1" applyAlignment="1">
      <alignment horizontal="center" vertical="center" wrapText="1"/>
    </xf>
  </cellXfs>
  <cellStyles count="1">
    <cellStyle name="Нормален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8"/>
  <sheetViews>
    <sheetView tabSelected="1" topLeftCell="A226" zoomScaleNormal="100" workbookViewId="0">
      <selection activeCell="H248" sqref="H248"/>
    </sheetView>
  </sheetViews>
  <sheetFormatPr defaultRowHeight="15" x14ac:dyDescent="0.25"/>
  <cols>
    <col min="1" max="1" width="5.5703125" style="7" customWidth="1"/>
    <col min="2" max="2" width="41" style="8" customWidth="1"/>
    <col min="3" max="3" width="7.42578125" style="9" customWidth="1"/>
    <col min="4" max="4" width="9" style="51" customWidth="1"/>
    <col min="5" max="5" width="10.28515625" style="52" customWidth="1"/>
    <col min="6" max="6" width="11.28515625" style="53" customWidth="1"/>
  </cols>
  <sheetData>
    <row r="1" spans="1:6" ht="20.25" x14ac:dyDescent="0.25">
      <c r="A1" s="67" t="s">
        <v>130</v>
      </c>
      <c r="B1" s="67"/>
      <c r="C1" s="67"/>
      <c r="D1" s="67"/>
      <c r="E1" s="67"/>
      <c r="F1" s="67"/>
    </row>
    <row r="2" spans="1:6" x14ac:dyDescent="0.25">
      <c r="A2" s="68" t="s">
        <v>131</v>
      </c>
      <c r="B2" s="69"/>
      <c r="C2" s="69"/>
      <c r="D2" s="69"/>
      <c r="E2" s="69"/>
      <c r="F2" s="70"/>
    </row>
    <row r="3" spans="1:6" ht="29.25" customHeight="1" x14ac:dyDescent="0.25">
      <c r="A3" s="68" t="s">
        <v>155</v>
      </c>
      <c r="B3" s="69"/>
      <c r="C3" s="69"/>
      <c r="D3" s="69"/>
      <c r="E3" s="69"/>
      <c r="F3" s="70"/>
    </row>
    <row r="4" spans="1:6" x14ac:dyDescent="0.25">
      <c r="D4" s="10"/>
      <c r="E4" s="11"/>
      <c r="F4" s="12"/>
    </row>
    <row r="5" spans="1:6" ht="15" customHeight="1" x14ac:dyDescent="0.25">
      <c r="A5" s="71" t="s">
        <v>132</v>
      </c>
      <c r="B5" s="71" t="s">
        <v>133</v>
      </c>
      <c r="C5" s="71" t="s">
        <v>134</v>
      </c>
      <c r="D5" s="72" t="s">
        <v>135</v>
      </c>
      <c r="E5" s="71" t="s">
        <v>136</v>
      </c>
      <c r="F5" s="73" t="s">
        <v>137</v>
      </c>
    </row>
    <row r="6" spans="1:6" ht="34.5" customHeight="1" x14ac:dyDescent="0.25">
      <c r="A6" s="71"/>
      <c r="B6" s="71"/>
      <c r="C6" s="71"/>
      <c r="D6" s="72"/>
      <c r="E6" s="71"/>
      <c r="F6" s="73"/>
    </row>
    <row r="7" spans="1:6" x14ac:dyDescent="0.25">
      <c r="A7" s="13">
        <v>1</v>
      </c>
      <c r="B7" s="14">
        <v>2</v>
      </c>
      <c r="C7" s="14">
        <v>3</v>
      </c>
      <c r="D7" s="15">
        <v>4</v>
      </c>
      <c r="E7" s="14">
        <v>5</v>
      </c>
      <c r="F7" s="16">
        <v>6</v>
      </c>
    </row>
    <row r="8" spans="1:6" x14ac:dyDescent="0.25">
      <c r="A8" s="17"/>
      <c r="B8" s="18" t="s">
        <v>142</v>
      </c>
      <c r="C8" s="19"/>
      <c r="D8" s="20"/>
      <c r="E8" s="20"/>
      <c r="F8" s="21"/>
    </row>
    <row r="9" spans="1:6" x14ac:dyDescent="0.25">
      <c r="A9" s="17">
        <v>1</v>
      </c>
      <c r="B9" s="5" t="s">
        <v>0</v>
      </c>
      <c r="C9" s="6" t="s">
        <v>1</v>
      </c>
      <c r="D9" s="20">
        <v>3</v>
      </c>
      <c r="E9" s="20"/>
      <c r="F9" s="21">
        <f>ROUND(D9*E9,2)</f>
        <v>0</v>
      </c>
    </row>
    <row r="10" spans="1:6" ht="26.25" x14ac:dyDescent="0.25">
      <c r="A10" s="17">
        <v>2</v>
      </c>
      <c r="B10" s="5" t="s">
        <v>2</v>
      </c>
      <c r="C10" s="6" t="s">
        <v>3</v>
      </c>
      <c r="D10" s="20">
        <v>448.9</v>
      </c>
      <c r="E10" s="20"/>
      <c r="F10" s="21">
        <f t="shared" ref="F10:F33" si="0">ROUND(D10*E10,2)</f>
        <v>0</v>
      </c>
    </row>
    <row r="11" spans="1:6" ht="26.25" x14ac:dyDescent="0.25">
      <c r="A11" s="17">
        <v>3</v>
      </c>
      <c r="B11" s="5" t="s">
        <v>4</v>
      </c>
      <c r="C11" s="6" t="s">
        <v>3</v>
      </c>
      <c r="D11" s="20">
        <v>40.5</v>
      </c>
      <c r="E11" s="20"/>
      <c r="F11" s="21">
        <f t="shared" si="0"/>
        <v>0</v>
      </c>
    </row>
    <row r="12" spans="1:6" ht="26.25" x14ac:dyDescent="0.25">
      <c r="A12" s="17">
        <v>4</v>
      </c>
      <c r="B12" s="5" t="s">
        <v>5</v>
      </c>
      <c r="C12" s="6" t="s">
        <v>3</v>
      </c>
      <c r="D12" s="20">
        <v>40.5</v>
      </c>
      <c r="E12" s="20"/>
      <c r="F12" s="21">
        <f t="shared" si="0"/>
        <v>0</v>
      </c>
    </row>
    <row r="13" spans="1:6" ht="26.25" x14ac:dyDescent="0.25">
      <c r="A13" s="17">
        <v>5</v>
      </c>
      <c r="B13" s="5" t="s">
        <v>6</v>
      </c>
      <c r="C13" s="6" t="s">
        <v>3</v>
      </c>
      <c r="D13" s="20">
        <v>40.5</v>
      </c>
      <c r="E13" s="20"/>
      <c r="F13" s="21">
        <f t="shared" si="0"/>
        <v>0</v>
      </c>
    </row>
    <row r="14" spans="1:6" ht="26.25" x14ac:dyDescent="0.25">
      <c r="A14" s="17">
        <v>6</v>
      </c>
      <c r="B14" s="5" t="s">
        <v>7</v>
      </c>
      <c r="C14" s="6" t="s">
        <v>3</v>
      </c>
      <c r="D14" s="20">
        <v>358.84</v>
      </c>
      <c r="E14" s="20"/>
      <c r="F14" s="21">
        <f t="shared" si="0"/>
        <v>0</v>
      </c>
    </row>
    <row r="15" spans="1:6" x14ac:dyDescent="0.25">
      <c r="A15" s="17">
        <v>7</v>
      </c>
      <c r="B15" s="5" t="s">
        <v>8</v>
      </c>
      <c r="C15" s="6" t="s">
        <v>1</v>
      </c>
      <c r="D15" s="20">
        <v>3</v>
      </c>
      <c r="E15" s="20"/>
      <c r="F15" s="21">
        <f t="shared" si="0"/>
        <v>0</v>
      </c>
    </row>
    <row r="16" spans="1:6" x14ac:dyDescent="0.25">
      <c r="A16" s="17">
        <v>8</v>
      </c>
      <c r="B16" s="5" t="s">
        <v>9</v>
      </c>
      <c r="C16" s="6" t="s">
        <v>10</v>
      </c>
      <c r="D16" s="20">
        <v>78.7</v>
      </c>
      <c r="E16" s="20"/>
      <c r="F16" s="21">
        <f t="shared" si="0"/>
        <v>0</v>
      </c>
    </row>
    <row r="17" spans="1:6" ht="26.25" x14ac:dyDescent="0.25">
      <c r="A17" s="17">
        <v>9</v>
      </c>
      <c r="B17" s="5" t="s">
        <v>11</v>
      </c>
      <c r="C17" s="6" t="s">
        <v>3</v>
      </c>
      <c r="D17" s="20">
        <v>510.4</v>
      </c>
      <c r="E17" s="20"/>
      <c r="F17" s="21">
        <f t="shared" si="0"/>
        <v>0</v>
      </c>
    </row>
    <row r="18" spans="1:6" x14ac:dyDescent="0.25">
      <c r="A18" s="17">
        <v>10</v>
      </c>
      <c r="B18" s="5" t="s">
        <v>12</v>
      </c>
      <c r="C18" s="6" t="s">
        <v>3</v>
      </c>
      <c r="D18" s="20">
        <v>152</v>
      </c>
      <c r="E18" s="20"/>
      <c r="F18" s="21">
        <f t="shared" si="0"/>
        <v>0</v>
      </c>
    </row>
    <row r="19" spans="1:6" ht="26.25" x14ac:dyDescent="0.25">
      <c r="A19" s="17">
        <v>11</v>
      </c>
      <c r="B19" s="5" t="s">
        <v>13</v>
      </c>
      <c r="C19" s="6" t="s">
        <v>3</v>
      </c>
      <c r="D19" s="20">
        <v>152</v>
      </c>
      <c r="E19" s="20"/>
      <c r="F19" s="21">
        <f t="shared" si="0"/>
        <v>0</v>
      </c>
    </row>
    <row r="20" spans="1:6" ht="26.25" x14ac:dyDescent="0.25">
      <c r="A20" s="17">
        <v>12</v>
      </c>
      <c r="B20" s="5" t="s">
        <v>14</v>
      </c>
      <c r="C20" s="6" t="s">
        <v>3</v>
      </c>
      <c r="D20" s="20">
        <v>68</v>
      </c>
      <c r="E20" s="20"/>
      <c r="F20" s="21">
        <f t="shared" si="0"/>
        <v>0</v>
      </c>
    </row>
    <row r="21" spans="1:6" ht="26.25" x14ac:dyDescent="0.25">
      <c r="A21" s="17">
        <v>13</v>
      </c>
      <c r="B21" s="5" t="s">
        <v>15</v>
      </c>
      <c r="C21" s="6" t="s">
        <v>3</v>
      </c>
      <c r="D21" s="20">
        <v>510.4</v>
      </c>
      <c r="E21" s="20"/>
      <c r="F21" s="21">
        <f t="shared" si="0"/>
        <v>0</v>
      </c>
    </row>
    <row r="22" spans="1:6" ht="26.25" x14ac:dyDescent="0.25">
      <c r="A22" s="17">
        <v>14</v>
      </c>
      <c r="B22" s="5" t="s">
        <v>16</v>
      </c>
      <c r="C22" s="6" t="s">
        <v>3</v>
      </c>
      <c r="D22" s="20">
        <v>456.9</v>
      </c>
      <c r="E22" s="20"/>
      <c r="F22" s="21">
        <f t="shared" si="0"/>
        <v>0</v>
      </c>
    </row>
    <row r="23" spans="1:6" ht="26.25" x14ac:dyDescent="0.25">
      <c r="A23" s="17">
        <v>15</v>
      </c>
      <c r="B23" s="5" t="s">
        <v>17</v>
      </c>
      <c r="C23" s="6" t="s">
        <v>10</v>
      </c>
      <c r="D23" s="20">
        <v>54.8</v>
      </c>
      <c r="E23" s="20"/>
      <c r="F23" s="21">
        <f t="shared" si="0"/>
        <v>0</v>
      </c>
    </row>
    <row r="24" spans="1:6" ht="26.25" x14ac:dyDescent="0.25">
      <c r="A24" s="17">
        <v>16</v>
      </c>
      <c r="B24" s="5" t="s">
        <v>18</v>
      </c>
      <c r="C24" s="6" t="s">
        <v>3</v>
      </c>
      <c r="D24" s="20">
        <v>7.5</v>
      </c>
      <c r="E24" s="20"/>
      <c r="F24" s="21">
        <f t="shared" si="0"/>
        <v>0</v>
      </c>
    </row>
    <row r="25" spans="1:6" x14ac:dyDescent="0.25">
      <c r="A25" s="17">
        <v>17</v>
      </c>
      <c r="B25" s="5" t="s">
        <v>19</v>
      </c>
      <c r="C25" s="6" t="s">
        <v>3</v>
      </c>
      <c r="D25" s="20">
        <v>152</v>
      </c>
      <c r="E25" s="20"/>
      <c r="F25" s="21">
        <f t="shared" si="0"/>
        <v>0</v>
      </c>
    </row>
    <row r="26" spans="1:6" ht="26.25" x14ac:dyDescent="0.25">
      <c r="A26" s="17">
        <v>18</v>
      </c>
      <c r="B26" s="5" t="s">
        <v>20</v>
      </c>
      <c r="C26" s="6" t="s">
        <v>3</v>
      </c>
      <c r="D26" s="20">
        <v>152</v>
      </c>
      <c r="E26" s="20"/>
      <c r="F26" s="21">
        <f t="shared" si="0"/>
        <v>0</v>
      </c>
    </row>
    <row r="27" spans="1:6" ht="26.25" x14ac:dyDescent="0.25">
      <c r="A27" s="17">
        <v>19</v>
      </c>
      <c r="B27" s="64" t="s">
        <v>156</v>
      </c>
      <c r="C27" s="6" t="s">
        <v>3</v>
      </c>
      <c r="D27" s="20">
        <v>84</v>
      </c>
      <c r="E27" s="20"/>
      <c r="F27" s="21">
        <f t="shared" si="0"/>
        <v>0</v>
      </c>
    </row>
    <row r="28" spans="1:6" ht="26.25" x14ac:dyDescent="0.25">
      <c r="A28" s="17">
        <v>20</v>
      </c>
      <c r="B28" s="5" t="s">
        <v>22</v>
      </c>
      <c r="C28" s="6" t="s">
        <v>10</v>
      </c>
      <c r="D28" s="20">
        <v>69.5</v>
      </c>
      <c r="E28" s="20"/>
      <c r="F28" s="21">
        <f t="shared" si="0"/>
        <v>0</v>
      </c>
    </row>
    <row r="29" spans="1:6" ht="39" x14ac:dyDescent="0.25">
      <c r="A29" s="17">
        <v>21</v>
      </c>
      <c r="B29" s="64" t="s">
        <v>157</v>
      </c>
      <c r="C29" s="6" t="s">
        <v>3</v>
      </c>
      <c r="D29" s="20">
        <v>152</v>
      </c>
      <c r="E29" s="20"/>
      <c r="F29" s="21">
        <f t="shared" si="0"/>
        <v>0</v>
      </c>
    </row>
    <row r="30" spans="1:6" ht="26.25" x14ac:dyDescent="0.25">
      <c r="A30" s="17">
        <v>22</v>
      </c>
      <c r="B30" s="5" t="s">
        <v>24</v>
      </c>
      <c r="C30" s="6" t="s">
        <v>1</v>
      </c>
      <c r="D30" s="20">
        <v>8</v>
      </c>
      <c r="E30" s="20"/>
      <c r="F30" s="21">
        <f t="shared" si="0"/>
        <v>0</v>
      </c>
    </row>
    <row r="31" spans="1:6" ht="26.25" x14ac:dyDescent="0.25">
      <c r="A31" s="17">
        <v>23</v>
      </c>
      <c r="B31" s="5" t="s">
        <v>25</v>
      </c>
      <c r="C31" s="6" t="s">
        <v>1</v>
      </c>
      <c r="D31" s="20">
        <v>1</v>
      </c>
      <c r="E31" s="20"/>
      <c r="F31" s="21">
        <f t="shared" si="0"/>
        <v>0</v>
      </c>
    </row>
    <row r="32" spans="1:6" ht="26.25" x14ac:dyDescent="0.25">
      <c r="A32" s="17">
        <v>24</v>
      </c>
      <c r="B32" s="5" t="s">
        <v>26</v>
      </c>
      <c r="C32" s="6" t="s">
        <v>27</v>
      </c>
      <c r="D32" s="20">
        <v>5.5</v>
      </c>
      <c r="E32" s="20"/>
      <c r="F32" s="21">
        <f t="shared" si="0"/>
        <v>0</v>
      </c>
    </row>
    <row r="33" spans="1:6" ht="39" x14ac:dyDescent="0.25">
      <c r="A33" s="17">
        <v>25</v>
      </c>
      <c r="B33" s="5" t="s">
        <v>28</v>
      </c>
      <c r="C33" s="6" t="s">
        <v>27</v>
      </c>
      <c r="D33" s="20">
        <v>5.5</v>
      </c>
      <c r="E33" s="20"/>
      <c r="F33" s="21">
        <f t="shared" si="0"/>
        <v>0</v>
      </c>
    </row>
    <row r="34" spans="1:6" x14ac:dyDescent="0.25">
      <c r="A34" s="25"/>
      <c r="B34" s="27"/>
      <c r="C34" s="28"/>
      <c r="D34" s="20"/>
      <c r="E34" s="20"/>
      <c r="F34" s="29">
        <f>SUM(F9:F33)</f>
        <v>0</v>
      </c>
    </row>
    <row r="35" spans="1:6" x14ac:dyDescent="0.25">
      <c r="A35" s="25"/>
      <c r="B35" s="18" t="s">
        <v>143</v>
      </c>
      <c r="C35" s="4"/>
      <c r="D35" s="20"/>
      <c r="E35" s="20"/>
      <c r="F35" s="21"/>
    </row>
    <row r="36" spans="1:6" ht="26.25" x14ac:dyDescent="0.25">
      <c r="A36" s="25">
        <v>1</v>
      </c>
      <c r="B36" s="5" t="s">
        <v>29</v>
      </c>
      <c r="C36" s="6" t="s">
        <v>10</v>
      </c>
      <c r="D36" s="20">
        <v>60</v>
      </c>
      <c r="E36" s="20"/>
      <c r="F36" s="21">
        <f t="shared" ref="F36:F50" si="1">ROUND(D36*E36,2)</f>
        <v>0</v>
      </c>
    </row>
    <row r="37" spans="1:6" x14ac:dyDescent="0.25">
      <c r="A37" s="25">
        <v>2</v>
      </c>
      <c r="B37" s="5" t="s">
        <v>30</v>
      </c>
      <c r="C37" s="6" t="s">
        <v>1</v>
      </c>
      <c r="D37" s="20">
        <v>4</v>
      </c>
      <c r="E37" s="20"/>
      <c r="F37" s="21">
        <f t="shared" si="1"/>
        <v>0</v>
      </c>
    </row>
    <row r="38" spans="1:6" x14ac:dyDescent="0.25">
      <c r="A38" s="25">
        <v>3</v>
      </c>
      <c r="B38" s="5" t="s">
        <v>31</v>
      </c>
      <c r="C38" s="6" t="s">
        <v>1</v>
      </c>
      <c r="D38" s="20">
        <v>36</v>
      </c>
      <c r="E38" s="20"/>
      <c r="F38" s="21">
        <f t="shared" si="1"/>
        <v>0</v>
      </c>
    </row>
    <row r="39" spans="1:6" ht="26.25" x14ac:dyDescent="0.25">
      <c r="A39" s="25">
        <v>4</v>
      </c>
      <c r="B39" s="5" t="s">
        <v>32</v>
      </c>
      <c r="C39" s="6" t="s">
        <v>1</v>
      </c>
      <c r="D39" s="20">
        <v>12</v>
      </c>
      <c r="E39" s="20"/>
      <c r="F39" s="21">
        <f t="shared" si="1"/>
        <v>0</v>
      </c>
    </row>
    <row r="40" spans="1:6" ht="26.25" x14ac:dyDescent="0.25">
      <c r="A40" s="25">
        <v>5</v>
      </c>
      <c r="B40" s="5" t="s">
        <v>33</v>
      </c>
      <c r="C40" s="6" t="s">
        <v>1</v>
      </c>
      <c r="D40" s="20">
        <v>10</v>
      </c>
      <c r="E40" s="20"/>
      <c r="F40" s="21">
        <f t="shared" si="1"/>
        <v>0</v>
      </c>
    </row>
    <row r="41" spans="1:6" ht="26.25" x14ac:dyDescent="0.25">
      <c r="A41" s="25">
        <v>6</v>
      </c>
      <c r="B41" s="5" t="s">
        <v>34</v>
      </c>
      <c r="C41" s="6" t="s">
        <v>1</v>
      </c>
      <c r="D41" s="20">
        <v>2</v>
      </c>
      <c r="E41" s="20"/>
      <c r="F41" s="21">
        <f t="shared" si="1"/>
        <v>0</v>
      </c>
    </row>
    <row r="42" spans="1:6" x14ac:dyDescent="0.25">
      <c r="A42" s="25">
        <v>7</v>
      </c>
      <c r="B42" s="5" t="s">
        <v>35</v>
      </c>
      <c r="C42" s="6" t="s">
        <v>10</v>
      </c>
      <c r="D42" s="20">
        <v>96</v>
      </c>
      <c r="E42" s="20"/>
      <c r="F42" s="21">
        <f t="shared" si="1"/>
        <v>0</v>
      </c>
    </row>
    <row r="43" spans="1:6" x14ac:dyDescent="0.25">
      <c r="A43" s="25">
        <v>8</v>
      </c>
      <c r="B43" s="5" t="s">
        <v>36</v>
      </c>
      <c r="C43" s="6" t="s">
        <v>1</v>
      </c>
      <c r="D43" s="20">
        <v>16</v>
      </c>
      <c r="E43" s="20"/>
      <c r="F43" s="21">
        <f t="shared" si="1"/>
        <v>0</v>
      </c>
    </row>
    <row r="44" spans="1:6" ht="15" customHeight="1" x14ac:dyDescent="0.25">
      <c r="A44" s="25">
        <v>9</v>
      </c>
      <c r="B44" s="5" t="s">
        <v>37</v>
      </c>
      <c r="C44" s="6" t="s">
        <v>10</v>
      </c>
      <c r="D44" s="20">
        <v>15</v>
      </c>
      <c r="E44" s="20"/>
      <c r="F44" s="21">
        <f t="shared" si="1"/>
        <v>0</v>
      </c>
    </row>
    <row r="45" spans="1:6" ht="26.25" x14ac:dyDescent="0.25">
      <c r="A45" s="25">
        <v>10</v>
      </c>
      <c r="B45" s="5" t="s">
        <v>38</v>
      </c>
      <c r="C45" s="6" t="s">
        <v>1</v>
      </c>
      <c r="D45" s="20">
        <v>3</v>
      </c>
      <c r="E45" s="20"/>
      <c r="F45" s="21">
        <f t="shared" si="1"/>
        <v>0</v>
      </c>
    </row>
    <row r="46" spans="1:6" ht="26.25" x14ac:dyDescent="0.25">
      <c r="A46" s="25">
        <v>11</v>
      </c>
      <c r="B46" s="5" t="s">
        <v>39</v>
      </c>
      <c r="C46" s="6" t="s">
        <v>1</v>
      </c>
      <c r="D46" s="20">
        <v>4</v>
      </c>
      <c r="E46" s="20"/>
      <c r="F46" s="21">
        <f t="shared" si="1"/>
        <v>0</v>
      </c>
    </row>
    <row r="47" spans="1:6" x14ac:dyDescent="0.25">
      <c r="A47" s="25">
        <v>12</v>
      </c>
      <c r="B47" s="5" t="s">
        <v>40</v>
      </c>
      <c r="C47" s="6" t="s">
        <v>1</v>
      </c>
      <c r="D47" s="20">
        <v>3</v>
      </c>
      <c r="E47" s="20"/>
      <c r="F47" s="21">
        <f t="shared" si="1"/>
        <v>0</v>
      </c>
    </row>
    <row r="48" spans="1:6" ht="15.75" customHeight="1" x14ac:dyDescent="0.25">
      <c r="A48" s="25">
        <v>13</v>
      </c>
      <c r="B48" s="5" t="s">
        <v>41</v>
      </c>
      <c r="C48" s="6" t="s">
        <v>1</v>
      </c>
      <c r="D48" s="20">
        <v>12</v>
      </c>
      <c r="E48" s="20"/>
      <c r="F48" s="21">
        <f t="shared" si="1"/>
        <v>0</v>
      </c>
    </row>
    <row r="49" spans="1:6" x14ac:dyDescent="0.25">
      <c r="A49" s="25">
        <v>14</v>
      </c>
      <c r="B49" s="5" t="s">
        <v>42</v>
      </c>
      <c r="C49" s="6" t="s">
        <v>10</v>
      </c>
      <c r="D49" s="20">
        <v>15</v>
      </c>
      <c r="E49" s="20"/>
      <c r="F49" s="21">
        <f t="shared" si="1"/>
        <v>0</v>
      </c>
    </row>
    <row r="50" spans="1:6" ht="26.25" x14ac:dyDescent="0.25">
      <c r="A50" s="25">
        <v>15</v>
      </c>
      <c r="B50" s="65" t="s">
        <v>43</v>
      </c>
      <c r="C50" s="6" t="s">
        <v>1</v>
      </c>
      <c r="D50" s="20">
        <v>12</v>
      </c>
      <c r="E50" s="20"/>
      <c r="F50" s="21">
        <f t="shared" si="1"/>
        <v>0</v>
      </c>
    </row>
    <row r="51" spans="1:6" x14ac:dyDescent="0.25">
      <c r="A51" s="17"/>
      <c r="B51" s="57"/>
      <c r="C51" s="4"/>
      <c r="D51" s="20"/>
      <c r="E51" s="20"/>
      <c r="F51" s="29">
        <f>SUM(F36:F50)</f>
        <v>0</v>
      </c>
    </row>
    <row r="52" spans="1:6" x14ac:dyDescent="0.25">
      <c r="A52" s="58"/>
      <c r="B52" s="22" t="s">
        <v>140</v>
      </c>
      <c r="C52" s="59"/>
      <c r="D52" s="60"/>
      <c r="E52" s="61"/>
      <c r="F52" s="23">
        <f>F51+F34</f>
        <v>0</v>
      </c>
    </row>
    <row r="53" spans="1:6" x14ac:dyDescent="0.25">
      <c r="A53" s="17"/>
      <c r="B53" s="57" t="s">
        <v>141</v>
      </c>
      <c r="C53" s="4"/>
      <c r="D53" s="20"/>
      <c r="E53" s="20"/>
      <c r="F53" s="21"/>
    </row>
    <row r="54" spans="1:6" x14ac:dyDescent="0.25">
      <c r="A54" s="17">
        <v>1</v>
      </c>
      <c r="B54" s="5" t="s">
        <v>44</v>
      </c>
      <c r="C54" s="6" t="s">
        <v>3</v>
      </c>
      <c r="D54" s="20">
        <v>35.35</v>
      </c>
      <c r="E54" s="20"/>
      <c r="F54" s="21">
        <f t="shared" ref="F54:F78" si="2">ROUND(D54*E54,2)</f>
        <v>0</v>
      </c>
    </row>
    <row r="55" spans="1:6" ht="26.25" x14ac:dyDescent="0.25">
      <c r="A55" s="17">
        <v>2</v>
      </c>
      <c r="B55" s="5" t="s">
        <v>45</v>
      </c>
      <c r="C55" s="6" t="s">
        <v>1</v>
      </c>
      <c r="D55" s="20">
        <v>4</v>
      </c>
      <c r="E55" s="20"/>
      <c r="F55" s="21">
        <f t="shared" si="2"/>
        <v>0</v>
      </c>
    </row>
    <row r="56" spans="1:6" x14ac:dyDescent="0.25">
      <c r="A56" s="17">
        <v>3</v>
      </c>
      <c r="B56" s="5" t="s">
        <v>8</v>
      </c>
      <c r="C56" s="6" t="s">
        <v>1</v>
      </c>
      <c r="D56" s="20">
        <v>6</v>
      </c>
      <c r="E56" s="20"/>
      <c r="F56" s="21">
        <f t="shared" si="2"/>
        <v>0</v>
      </c>
    </row>
    <row r="57" spans="1:6" ht="26.25" x14ac:dyDescent="0.25">
      <c r="A57" s="17">
        <v>4</v>
      </c>
      <c r="B57" s="5" t="s">
        <v>46</v>
      </c>
      <c r="C57" s="6" t="s">
        <v>3</v>
      </c>
      <c r="D57" s="20">
        <v>37.4</v>
      </c>
      <c r="E57" s="20"/>
      <c r="F57" s="21">
        <f t="shared" si="2"/>
        <v>0</v>
      </c>
    </row>
    <row r="58" spans="1:6" ht="26.25" x14ac:dyDescent="0.25">
      <c r="A58" s="17">
        <v>5</v>
      </c>
      <c r="B58" s="5" t="s">
        <v>47</v>
      </c>
      <c r="C58" s="6" t="s">
        <v>3</v>
      </c>
      <c r="D58" s="20">
        <v>38.25</v>
      </c>
      <c r="E58" s="20"/>
      <c r="F58" s="21">
        <f t="shared" si="2"/>
        <v>0</v>
      </c>
    </row>
    <row r="59" spans="1:6" ht="25.5" customHeight="1" x14ac:dyDescent="0.25">
      <c r="A59" s="17">
        <v>6</v>
      </c>
      <c r="B59" s="5" t="s">
        <v>48</v>
      </c>
      <c r="C59" s="6" t="s">
        <v>3</v>
      </c>
      <c r="D59" s="20">
        <v>8.2799999999999994</v>
      </c>
      <c r="E59" s="20"/>
      <c r="F59" s="21">
        <f t="shared" si="2"/>
        <v>0</v>
      </c>
    </row>
    <row r="60" spans="1:6" ht="26.25" x14ac:dyDescent="0.25">
      <c r="A60" s="17">
        <v>7</v>
      </c>
      <c r="B60" s="5" t="s">
        <v>5</v>
      </c>
      <c r="C60" s="6" t="s">
        <v>3</v>
      </c>
      <c r="D60" s="20">
        <v>10.08</v>
      </c>
      <c r="E60" s="20"/>
      <c r="F60" s="21">
        <f t="shared" si="2"/>
        <v>0</v>
      </c>
    </row>
    <row r="61" spans="1:6" ht="26.25" x14ac:dyDescent="0.25">
      <c r="A61" s="17">
        <v>8</v>
      </c>
      <c r="B61" s="5" t="s">
        <v>49</v>
      </c>
      <c r="C61" s="6" t="s">
        <v>3</v>
      </c>
      <c r="D61" s="20">
        <v>56.08</v>
      </c>
      <c r="E61" s="20"/>
      <c r="F61" s="21">
        <f t="shared" si="2"/>
        <v>0</v>
      </c>
    </row>
    <row r="62" spans="1:6" ht="26.25" x14ac:dyDescent="0.25">
      <c r="A62" s="17">
        <v>9</v>
      </c>
      <c r="B62" s="5" t="s">
        <v>50</v>
      </c>
      <c r="C62" s="6" t="s">
        <v>10</v>
      </c>
      <c r="D62" s="20">
        <v>14.5</v>
      </c>
      <c r="E62" s="20"/>
      <c r="F62" s="21">
        <f t="shared" si="2"/>
        <v>0</v>
      </c>
    </row>
    <row r="63" spans="1:6" x14ac:dyDescent="0.25">
      <c r="A63" s="17">
        <v>10</v>
      </c>
      <c r="B63" s="5" t="s">
        <v>51</v>
      </c>
      <c r="C63" s="6" t="s">
        <v>3</v>
      </c>
      <c r="D63" s="20">
        <v>12</v>
      </c>
      <c r="E63" s="20"/>
      <c r="F63" s="21">
        <f t="shared" si="2"/>
        <v>0</v>
      </c>
    </row>
    <row r="64" spans="1:6" ht="26.25" x14ac:dyDescent="0.25">
      <c r="A64" s="17">
        <v>11</v>
      </c>
      <c r="B64" s="5" t="s">
        <v>52</v>
      </c>
      <c r="C64" s="6" t="s">
        <v>3</v>
      </c>
      <c r="D64" s="20">
        <v>11.06</v>
      </c>
      <c r="E64" s="20"/>
      <c r="F64" s="21">
        <f t="shared" si="2"/>
        <v>0</v>
      </c>
    </row>
    <row r="65" spans="1:6" ht="26.25" x14ac:dyDescent="0.25">
      <c r="A65" s="17">
        <v>12</v>
      </c>
      <c r="B65" s="5" t="s">
        <v>53</v>
      </c>
      <c r="C65" s="6" t="s">
        <v>10</v>
      </c>
      <c r="D65" s="20">
        <v>32</v>
      </c>
      <c r="E65" s="20"/>
      <c r="F65" s="21">
        <f t="shared" si="2"/>
        <v>0</v>
      </c>
    </row>
    <row r="66" spans="1:6" x14ac:dyDescent="0.25">
      <c r="A66" s="17">
        <v>13</v>
      </c>
      <c r="B66" s="5" t="s">
        <v>54</v>
      </c>
      <c r="C66" s="6" t="s">
        <v>3</v>
      </c>
      <c r="D66" s="20">
        <v>8.2799999999999994</v>
      </c>
      <c r="E66" s="20"/>
      <c r="F66" s="21">
        <f t="shared" si="2"/>
        <v>0</v>
      </c>
    </row>
    <row r="67" spans="1:6" x14ac:dyDescent="0.25">
      <c r="A67" s="17">
        <v>14</v>
      </c>
      <c r="B67" s="5" t="s">
        <v>9</v>
      </c>
      <c r="C67" s="6" t="s">
        <v>10</v>
      </c>
      <c r="D67" s="20">
        <v>63</v>
      </c>
      <c r="E67" s="20"/>
      <c r="F67" s="21">
        <f t="shared" si="2"/>
        <v>0</v>
      </c>
    </row>
    <row r="68" spans="1:6" ht="26.25" x14ac:dyDescent="0.25">
      <c r="A68" s="17">
        <v>15</v>
      </c>
      <c r="B68" s="5" t="s">
        <v>55</v>
      </c>
      <c r="C68" s="6" t="s">
        <v>10</v>
      </c>
      <c r="D68" s="20">
        <v>32</v>
      </c>
      <c r="E68" s="20"/>
      <c r="F68" s="21">
        <f t="shared" si="2"/>
        <v>0</v>
      </c>
    </row>
    <row r="69" spans="1:6" ht="26.25" x14ac:dyDescent="0.25">
      <c r="A69" s="17">
        <v>16</v>
      </c>
      <c r="B69" s="5" t="s">
        <v>7</v>
      </c>
      <c r="C69" s="6" t="s">
        <v>3</v>
      </c>
      <c r="D69" s="20">
        <v>14.83</v>
      </c>
      <c r="E69" s="20"/>
      <c r="F69" s="21">
        <f t="shared" si="2"/>
        <v>0</v>
      </c>
    </row>
    <row r="70" spans="1:6" ht="26.25" x14ac:dyDescent="0.25">
      <c r="A70" s="17">
        <v>17</v>
      </c>
      <c r="B70" s="5" t="s">
        <v>11</v>
      </c>
      <c r="C70" s="6" t="s">
        <v>3</v>
      </c>
      <c r="D70" s="20">
        <v>120.25</v>
      </c>
      <c r="E70" s="20"/>
      <c r="F70" s="21">
        <f t="shared" si="2"/>
        <v>0</v>
      </c>
    </row>
    <row r="71" spans="1:6" ht="26.25" x14ac:dyDescent="0.25">
      <c r="A71" s="17">
        <v>18</v>
      </c>
      <c r="B71" s="5" t="s">
        <v>15</v>
      </c>
      <c r="C71" s="6" t="s">
        <v>3</v>
      </c>
      <c r="D71" s="20">
        <v>120.25</v>
      </c>
      <c r="E71" s="20"/>
      <c r="F71" s="21">
        <f t="shared" si="2"/>
        <v>0</v>
      </c>
    </row>
    <row r="72" spans="1:6" ht="26.25" x14ac:dyDescent="0.25">
      <c r="A72" s="17">
        <v>19</v>
      </c>
      <c r="B72" s="5" t="s">
        <v>16</v>
      </c>
      <c r="C72" s="6" t="s">
        <v>3</v>
      </c>
      <c r="D72" s="20">
        <v>120.25</v>
      </c>
      <c r="E72" s="20"/>
      <c r="F72" s="21">
        <f t="shared" si="2"/>
        <v>0</v>
      </c>
    </row>
    <row r="73" spans="1:6" ht="26.25" x14ac:dyDescent="0.25">
      <c r="A73" s="17">
        <v>20</v>
      </c>
      <c r="B73" s="5" t="s">
        <v>13</v>
      </c>
      <c r="C73" s="6" t="s">
        <v>3</v>
      </c>
      <c r="D73" s="20">
        <v>30.37</v>
      </c>
      <c r="E73" s="20"/>
      <c r="F73" s="21">
        <f t="shared" si="2"/>
        <v>0</v>
      </c>
    </row>
    <row r="74" spans="1:6" x14ac:dyDescent="0.25">
      <c r="A74" s="17">
        <v>21</v>
      </c>
      <c r="B74" s="5" t="s">
        <v>19</v>
      </c>
      <c r="C74" s="6" t="s">
        <v>3</v>
      </c>
      <c r="D74" s="20">
        <v>30.37</v>
      </c>
      <c r="E74" s="20"/>
      <c r="F74" s="21">
        <f t="shared" si="2"/>
        <v>0</v>
      </c>
    </row>
    <row r="75" spans="1:6" ht="26.25" x14ac:dyDescent="0.25">
      <c r="A75" s="17">
        <v>22</v>
      </c>
      <c r="B75" s="5" t="s">
        <v>20</v>
      </c>
      <c r="C75" s="6" t="s">
        <v>3</v>
      </c>
      <c r="D75" s="20">
        <v>30.37</v>
      </c>
      <c r="E75" s="20"/>
      <c r="F75" s="21">
        <f t="shared" si="2"/>
        <v>0</v>
      </c>
    </row>
    <row r="76" spans="1:6" ht="26.25" x14ac:dyDescent="0.25">
      <c r="A76" s="17">
        <v>23</v>
      </c>
      <c r="B76" s="5" t="s">
        <v>23</v>
      </c>
      <c r="C76" s="6" t="s">
        <v>3</v>
      </c>
      <c r="D76" s="20">
        <v>30.37</v>
      </c>
      <c r="E76" s="20"/>
      <c r="F76" s="21">
        <f t="shared" si="2"/>
        <v>0</v>
      </c>
    </row>
    <row r="77" spans="1:6" ht="26.25" x14ac:dyDescent="0.25">
      <c r="A77" s="17">
        <v>24</v>
      </c>
      <c r="B77" s="5" t="s">
        <v>26</v>
      </c>
      <c r="C77" s="6" t="s">
        <v>27</v>
      </c>
      <c r="D77" s="20">
        <v>8</v>
      </c>
      <c r="E77" s="20"/>
      <c r="F77" s="21">
        <f t="shared" si="2"/>
        <v>0</v>
      </c>
    </row>
    <row r="78" spans="1:6" ht="39" x14ac:dyDescent="0.25">
      <c r="A78" s="17">
        <v>25</v>
      </c>
      <c r="B78" s="5" t="s">
        <v>28</v>
      </c>
      <c r="C78" s="6" t="s">
        <v>27</v>
      </c>
      <c r="D78" s="20">
        <v>8</v>
      </c>
      <c r="E78" s="20"/>
      <c r="F78" s="21">
        <f t="shared" si="2"/>
        <v>0</v>
      </c>
    </row>
    <row r="79" spans="1:6" x14ac:dyDescent="0.25">
      <c r="A79" s="25"/>
      <c r="B79" s="5"/>
      <c r="C79" s="4"/>
      <c r="D79" s="20"/>
      <c r="E79" s="20"/>
      <c r="F79" s="29">
        <f>SUM(F54:F78)</f>
        <v>0</v>
      </c>
    </row>
    <row r="80" spans="1:6" x14ac:dyDescent="0.25">
      <c r="A80" s="25"/>
      <c r="B80" s="57" t="s">
        <v>144</v>
      </c>
      <c r="C80" s="28"/>
      <c r="D80" s="20"/>
      <c r="E80" s="20"/>
      <c r="F80" s="26"/>
    </row>
    <row r="81" spans="1:6" ht="26.25" x14ac:dyDescent="0.25">
      <c r="A81" s="25">
        <v>1</v>
      </c>
      <c r="B81" s="5" t="s">
        <v>29</v>
      </c>
      <c r="C81" s="6" t="s">
        <v>10</v>
      </c>
      <c r="D81" s="20">
        <v>30</v>
      </c>
      <c r="E81" s="20"/>
      <c r="F81" s="21">
        <f t="shared" ref="F81:F106" si="3">ROUND(D81*E81,2)</f>
        <v>0</v>
      </c>
    </row>
    <row r="82" spans="1:6" x14ac:dyDescent="0.25">
      <c r="A82" s="25">
        <v>2</v>
      </c>
      <c r="B82" s="5" t="s">
        <v>56</v>
      </c>
      <c r="C82" s="6" t="s">
        <v>1</v>
      </c>
      <c r="D82" s="20">
        <v>6</v>
      </c>
      <c r="E82" s="20"/>
      <c r="F82" s="21">
        <f t="shared" si="3"/>
        <v>0</v>
      </c>
    </row>
    <row r="83" spans="1:6" ht="26.25" x14ac:dyDescent="0.25">
      <c r="A83" s="25">
        <v>3</v>
      </c>
      <c r="B83" s="5" t="s">
        <v>57</v>
      </c>
      <c r="C83" s="6" t="s">
        <v>1</v>
      </c>
      <c r="D83" s="20">
        <v>6</v>
      </c>
      <c r="E83" s="20"/>
      <c r="F83" s="21">
        <f t="shared" si="3"/>
        <v>0</v>
      </c>
    </row>
    <row r="84" spans="1:6" x14ac:dyDescent="0.25">
      <c r="A84" s="25">
        <v>4</v>
      </c>
      <c r="B84" s="5" t="s">
        <v>31</v>
      </c>
      <c r="C84" s="6" t="s">
        <v>1</v>
      </c>
      <c r="D84" s="20">
        <v>10</v>
      </c>
      <c r="E84" s="20"/>
      <c r="F84" s="21">
        <f t="shared" si="3"/>
        <v>0</v>
      </c>
    </row>
    <row r="85" spans="1:6" ht="26.25" x14ac:dyDescent="0.25">
      <c r="A85" s="25">
        <v>5</v>
      </c>
      <c r="B85" s="5" t="s">
        <v>58</v>
      </c>
      <c r="C85" s="6" t="s">
        <v>1</v>
      </c>
      <c r="D85" s="20">
        <v>5</v>
      </c>
      <c r="E85" s="20"/>
      <c r="F85" s="21">
        <f t="shared" si="3"/>
        <v>0</v>
      </c>
    </row>
    <row r="86" spans="1:6" ht="26.25" x14ac:dyDescent="0.25">
      <c r="A86" s="25">
        <v>6</v>
      </c>
      <c r="B86" s="5" t="s">
        <v>59</v>
      </c>
      <c r="C86" s="6" t="s">
        <v>1</v>
      </c>
      <c r="D86" s="20">
        <v>4</v>
      </c>
      <c r="E86" s="20"/>
      <c r="F86" s="21">
        <f t="shared" si="3"/>
        <v>0</v>
      </c>
    </row>
    <row r="87" spans="1:6" ht="26.25" x14ac:dyDescent="0.25">
      <c r="A87" s="25">
        <v>7</v>
      </c>
      <c r="B87" s="5" t="s">
        <v>60</v>
      </c>
      <c r="C87" s="6" t="s">
        <v>1</v>
      </c>
      <c r="D87" s="20">
        <v>5</v>
      </c>
      <c r="E87" s="20"/>
      <c r="F87" s="21">
        <f t="shared" si="3"/>
        <v>0</v>
      </c>
    </row>
    <row r="88" spans="1:6" ht="26.25" x14ac:dyDescent="0.25">
      <c r="A88" s="25">
        <v>8</v>
      </c>
      <c r="B88" s="5" t="s">
        <v>61</v>
      </c>
      <c r="C88" s="6" t="s">
        <v>1</v>
      </c>
      <c r="D88" s="20">
        <v>6</v>
      </c>
      <c r="E88" s="20"/>
      <c r="F88" s="21">
        <f t="shared" si="3"/>
        <v>0</v>
      </c>
    </row>
    <row r="89" spans="1:6" ht="26.25" x14ac:dyDescent="0.25">
      <c r="A89" s="25">
        <v>9</v>
      </c>
      <c r="B89" s="5" t="s">
        <v>62</v>
      </c>
      <c r="C89" s="6" t="s">
        <v>10</v>
      </c>
      <c r="D89" s="20">
        <v>45</v>
      </c>
      <c r="E89" s="20"/>
      <c r="F89" s="21">
        <f t="shared" si="3"/>
        <v>0</v>
      </c>
    </row>
    <row r="90" spans="1:6" ht="26.25" x14ac:dyDescent="0.25">
      <c r="A90" s="25">
        <v>10</v>
      </c>
      <c r="B90" s="5" t="s">
        <v>63</v>
      </c>
      <c r="C90" s="6" t="s">
        <v>1</v>
      </c>
      <c r="D90" s="20">
        <v>6</v>
      </c>
      <c r="E90" s="20"/>
      <c r="F90" s="21">
        <f t="shared" si="3"/>
        <v>0</v>
      </c>
    </row>
    <row r="91" spans="1:6" x14ac:dyDescent="0.25">
      <c r="A91" s="25">
        <v>11</v>
      </c>
      <c r="B91" s="5" t="s">
        <v>64</v>
      </c>
      <c r="C91" s="6" t="s">
        <v>1</v>
      </c>
      <c r="D91" s="20">
        <v>9</v>
      </c>
      <c r="E91" s="20"/>
      <c r="F91" s="21">
        <f t="shared" si="3"/>
        <v>0</v>
      </c>
    </row>
    <row r="92" spans="1:6" ht="26.25" x14ac:dyDescent="0.25">
      <c r="A92" s="25">
        <v>12</v>
      </c>
      <c r="B92" s="5" t="s">
        <v>65</v>
      </c>
      <c r="C92" s="6" t="s">
        <v>1</v>
      </c>
      <c r="D92" s="20">
        <v>7</v>
      </c>
      <c r="E92" s="20"/>
      <c r="F92" s="21">
        <f t="shared" si="3"/>
        <v>0</v>
      </c>
    </row>
    <row r="93" spans="1:6" x14ac:dyDescent="0.25">
      <c r="A93" s="25">
        <v>13</v>
      </c>
      <c r="B93" s="5" t="s">
        <v>66</v>
      </c>
      <c r="C93" s="6" t="s">
        <v>10</v>
      </c>
      <c r="D93" s="20">
        <v>48</v>
      </c>
      <c r="E93" s="20"/>
      <c r="F93" s="21">
        <f t="shared" si="3"/>
        <v>0</v>
      </c>
    </row>
    <row r="94" spans="1:6" x14ac:dyDescent="0.25">
      <c r="A94" s="25">
        <v>14</v>
      </c>
      <c r="B94" s="5" t="s">
        <v>30</v>
      </c>
      <c r="C94" s="6" t="s">
        <v>1</v>
      </c>
      <c r="D94" s="20">
        <v>9</v>
      </c>
      <c r="E94" s="20"/>
      <c r="F94" s="21">
        <f t="shared" si="3"/>
        <v>0</v>
      </c>
    </row>
    <row r="95" spans="1:6" ht="26.25" x14ac:dyDescent="0.25">
      <c r="A95" s="25">
        <v>15</v>
      </c>
      <c r="B95" s="5" t="s">
        <v>67</v>
      </c>
      <c r="C95" s="6" t="s">
        <v>1</v>
      </c>
      <c r="D95" s="20">
        <v>4</v>
      </c>
      <c r="E95" s="20"/>
      <c r="F95" s="21">
        <f t="shared" si="3"/>
        <v>0</v>
      </c>
    </row>
    <row r="96" spans="1:6" x14ac:dyDescent="0.25">
      <c r="A96" s="25">
        <v>16</v>
      </c>
      <c r="B96" s="5" t="s">
        <v>68</v>
      </c>
      <c r="C96" s="6" t="s">
        <v>10</v>
      </c>
      <c r="D96" s="20">
        <v>45</v>
      </c>
      <c r="E96" s="20"/>
      <c r="F96" s="21">
        <f t="shared" si="3"/>
        <v>0</v>
      </c>
    </row>
    <row r="97" spans="1:6" x14ac:dyDescent="0.25">
      <c r="A97" s="25">
        <v>17</v>
      </c>
      <c r="B97" s="5" t="s">
        <v>36</v>
      </c>
      <c r="C97" s="6" t="s">
        <v>1</v>
      </c>
      <c r="D97" s="20">
        <v>30</v>
      </c>
      <c r="E97" s="20"/>
      <c r="F97" s="21">
        <f t="shared" si="3"/>
        <v>0</v>
      </c>
    </row>
    <row r="98" spans="1:6" x14ac:dyDescent="0.25">
      <c r="A98" s="25">
        <v>18</v>
      </c>
      <c r="B98" s="5" t="s">
        <v>69</v>
      </c>
      <c r="C98" s="6" t="s">
        <v>10</v>
      </c>
      <c r="D98" s="20">
        <v>12</v>
      </c>
      <c r="E98" s="20"/>
      <c r="F98" s="21">
        <f t="shared" si="3"/>
        <v>0</v>
      </c>
    </row>
    <row r="99" spans="1:6" x14ac:dyDescent="0.25">
      <c r="A99" s="25">
        <v>19</v>
      </c>
      <c r="B99" s="5" t="s">
        <v>70</v>
      </c>
      <c r="C99" s="6" t="s">
        <v>1</v>
      </c>
      <c r="D99" s="20">
        <v>4</v>
      </c>
      <c r="E99" s="20"/>
      <c r="F99" s="21">
        <f t="shared" si="3"/>
        <v>0</v>
      </c>
    </row>
    <row r="100" spans="1:6" x14ac:dyDescent="0.25">
      <c r="A100" s="25">
        <v>20</v>
      </c>
      <c r="B100" s="5" t="s">
        <v>40</v>
      </c>
      <c r="C100" s="6" t="s">
        <v>1</v>
      </c>
      <c r="D100" s="20">
        <v>9</v>
      </c>
      <c r="E100" s="20"/>
      <c r="F100" s="21">
        <f t="shared" si="3"/>
        <v>0</v>
      </c>
    </row>
    <row r="101" spans="1:6" x14ac:dyDescent="0.25">
      <c r="A101" s="25">
        <v>21</v>
      </c>
      <c r="B101" s="5" t="s">
        <v>71</v>
      </c>
      <c r="C101" s="6" t="s">
        <v>10</v>
      </c>
      <c r="D101" s="20">
        <v>20</v>
      </c>
      <c r="E101" s="20"/>
      <c r="F101" s="21">
        <f t="shared" si="3"/>
        <v>0</v>
      </c>
    </row>
    <row r="102" spans="1:6" x14ac:dyDescent="0.25">
      <c r="A102" s="25">
        <v>22</v>
      </c>
      <c r="B102" s="5" t="s">
        <v>72</v>
      </c>
      <c r="C102" s="6" t="s">
        <v>10</v>
      </c>
      <c r="D102" s="20">
        <v>24</v>
      </c>
      <c r="E102" s="20"/>
      <c r="F102" s="21">
        <f t="shared" si="3"/>
        <v>0</v>
      </c>
    </row>
    <row r="103" spans="1:6" x14ac:dyDescent="0.25">
      <c r="A103" s="25">
        <v>23</v>
      </c>
      <c r="B103" s="5" t="s">
        <v>73</v>
      </c>
      <c r="C103" s="6" t="s">
        <v>10</v>
      </c>
      <c r="D103" s="20">
        <v>46</v>
      </c>
      <c r="E103" s="20"/>
      <c r="F103" s="21">
        <f t="shared" si="3"/>
        <v>0</v>
      </c>
    </row>
    <row r="104" spans="1:6" x14ac:dyDescent="0.25">
      <c r="A104" s="25">
        <v>24</v>
      </c>
      <c r="B104" s="5" t="s">
        <v>74</v>
      </c>
      <c r="C104" s="6" t="s">
        <v>1</v>
      </c>
      <c r="D104" s="20">
        <v>3</v>
      </c>
      <c r="E104" s="20"/>
      <c r="F104" s="21">
        <f t="shared" si="3"/>
        <v>0</v>
      </c>
    </row>
    <row r="105" spans="1:6" x14ac:dyDescent="0.25">
      <c r="A105" s="25">
        <v>25</v>
      </c>
      <c r="B105" s="5" t="s">
        <v>75</v>
      </c>
      <c r="C105" s="6" t="s">
        <v>1</v>
      </c>
      <c r="D105" s="20">
        <v>1</v>
      </c>
      <c r="E105" s="20"/>
      <c r="F105" s="21">
        <f t="shared" si="3"/>
        <v>0</v>
      </c>
    </row>
    <row r="106" spans="1:6" ht="26.25" x14ac:dyDescent="0.25">
      <c r="A106" s="25">
        <v>26</v>
      </c>
      <c r="B106" s="5" t="s">
        <v>76</v>
      </c>
      <c r="C106" s="6" t="s">
        <v>1</v>
      </c>
      <c r="D106" s="20">
        <v>1</v>
      </c>
      <c r="E106" s="20"/>
      <c r="F106" s="21">
        <f t="shared" si="3"/>
        <v>0</v>
      </c>
    </row>
    <row r="107" spans="1:6" x14ac:dyDescent="0.25">
      <c r="A107" s="25"/>
      <c r="B107" s="27"/>
      <c r="C107" s="28"/>
      <c r="D107" s="20"/>
      <c r="E107" s="20"/>
      <c r="F107" s="29">
        <f>SUM(F81:F106)</f>
        <v>0</v>
      </c>
    </row>
    <row r="108" spans="1:6" x14ac:dyDescent="0.25">
      <c r="A108" s="25"/>
      <c r="B108" s="57" t="s">
        <v>145</v>
      </c>
      <c r="C108" s="28"/>
      <c r="D108" s="20"/>
      <c r="E108" s="20"/>
      <c r="F108" s="26"/>
    </row>
    <row r="109" spans="1:6" ht="26.25" x14ac:dyDescent="0.25">
      <c r="A109" s="25"/>
      <c r="B109" s="5" t="s">
        <v>77</v>
      </c>
      <c r="C109" s="6" t="s">
        <v>1</v>
      </c>
      <c r="D109" s="20">
        <v>2</v>
      </c>
      <c r="E109" s="20"/>
      <c r="F109" s="21">
        <f t="shared" ref="F109:F128" si="4">ROUND(D109*E109,2)</f>
        <v>0</v>
      </c>
    </row>
    <row r="110" spans="1:6" x14ac:dyDescent="0.25">
      <c r="A110" s="25"/>
      <c r="B110" s="5" t="s">
        <v>78</v>
      </c>
      <c r="C110" s="6" t="s">
        <v>1</v>
      </c>
      <c r="D110" s="20">
        <v>2</v>
      </c>
      <c r="E110" s="20"/>
      <c r="F110" s="21">
        <f t="shared" si="4"/>
        <v>0</v>
      </c>
    </row>
    <row r="111" spans="1:6" x14ac:dyDescent="0.25">
      <c r="A111" s="25"/>
      <c r="B111" s="5" t="s">
        <v>79</v>
      </c>
      <c r="C111" s="6" t="s">
        <v>10</v>
      </c>
      <c r="D111" s="20">
        <v>12</v>
      </c>
      <c r="E111" s="20"/>
      <c r="F111" s="21">
        <f t="shared" si="4"/>
        <v>0</v>
      </c>
    </row>
    <row r="112" spans="1:6" ht="26.25" x14ac:dyDescent="0.25">
      <c r="A112" s="25"/>
      <c r="B112" s="5" t="s">
        <v>80</v>
      </c>
      <c r="C112" s="6" t="s">
        <v>1</v>
      </c>
      <c r="D112" s="20">
        <v>2</v>
      </c>
      <c r="E112" s="20"/>
      <c r="F112" s="21">
        <f t="shared" si="4"/>
        <v>0</v>
      </c>
    </row>
    <row r="113" spans="1:6" ht="26.25" x14ac:dyDescent="0.25">
      <c r="A113" s="25"/>
      <c r="B113" s="5" t="s">
        <v>81</v>
      </c>
      <c r="C113" s="6" t="s">
        <v>3</v>
      </c>
      <c r="D113" s="20">
        <v>9.75</v>
      </c>
      <c r="E113" s="20"/>
      <c r="F113" s="21">
        <f t="shared" si="4"/>
        <v>0</v>
      </c>
    </row>
    <row r="114" spans="1:6" ht="26.25" x14ac:dyDescent="0.25">
      <c r="A114" s="25"/>
      <c r="B114" s="5" t="s">
        <v>82</v>
      </c>
      <c r="C114" s="6" t="s">
        <v>27</v>
      </c>
      <c r="D114" s="20">
        <v>4.88</v>
      </c>
      <c r="E114" s="20"/>
      <c r="F114" s="21">
        <f t="shared" si="4"/>
        <v>0</v>
      </c>
    </row>
    <row r="115" spans="1:6" ht="26.25" x14ac:dyDescent="0.25">
      <c r="A115" s="25"/>
      <c r="B115" s="5" t="s">
        <v>83</v>
      </c>
      <c r="C115" s="6" t="s">
        <v>10</v>
      </c>
      <c r="D115" s="20">
        <v>10.4</v>
      </c>
      <c r="E115" s="20"/>
      <c r="F115" s="21">
        <f t="shared" si="4"/>
        <v>0</v>
      </c>
    </row>
    <row r="116" spans="1:6" ht="26.25" x14ac:dyDescent="0.25">
      <c r="A116" s="25"/>
      <c r="B116" s="5" t="s">
        <v>84</v>
      </c>
      <c r="C116" s="6" t="s">
        <v>10</v>
      </c>
      <c r="D116" s="20">
        <v>8.1</v>
      </c>
      <c r="E116" s="20"/>
      <c r="F116" s="21">
        <f t="shared" si="4"/>
        <v>0</v>
      </c>
    </row>
    <row r="117" spans="1:6" x14ac:dyDescent="0.25">
      <c r="A117" s="25"/>
      <c r="B117" s="5" t="s">
        <v>85</v>
      </c>
      <c r="C117" s="6" t="s">
        <v>27</v>
      </c>
      <c r="D117" s="20">
        <v>4.78</v>
      </c>
      <c r="E117" s="20"/>
      <c r="F117" s="21">
        <f t="shared" si="4"/>
        <v>0</v>
      </c>
    </row>
    <row r="118" spans="1:6" ht="26.25" x14ac:dyDescent="0.25">
      <c r="A118" s="25"/>
      <c r="B118" s="5" t="s">
        <v>86</v>
      </c>
      <c r="C118" s="6" t="s">
        <v>1</v>
      </c>
      <c r="D118" s="20">
        <v>3</v>
      </c>
      <c r="E118" s="20"/>
      <c r="F118" s="21">
        <f t="shared" si="4"/>
        <v>0</v>
      </c>
    </row>
    <row r="119" spans="1:6" ht="26.25" x14ac:dyDescent="0.25">
      <c r="A119" s="25"/>
      <c r="B119" s="5" t="s">
        <v>87</v>
      </c>
      <c r="C119" s="6" t="s">
        <v>10</v>
      </c>
      <c r="D119" s="20">
        <v>30.2</v>
      </c>
      <c r="E119" s="20"/>
      <c r="F119" s="21">
        <f t="shared" si="4"/>
        <v>0</v>
      </c>
    </row>
    <row r="120" spans="1:6" ht="26.25" x14ac:dyDescent="0.25">
      <c r="A120" s="25"/>
      <c r="B120" s="5" t="s">
        <v>88</v>
      </c>
      <c r="C120" s="6" t="s">
        <v>10</v>
      </c>
      <c r="D120" s="20">
        <v>18.5</v>
      </c>
      <c r="E120" s="20"/>
      <c r="F120" s="21">
        <f t="shared" si="4"/>
        <v>0</v>
      </c>
    </row>
    <row r="121" spans="1:6" ht="26.25" x14ac:dyDescent="0.25">
      <c r="A121" s="25"/>
      <c r="B121" s="5" t="s">
        <v>89</v>
      </c>
      <c r="C121" s="6" t="s">
        <v>10</v>
      </c>
      <c r="D121" s="20">
        <v>11.7</v>
      </c>
      <c r="E121" s="20"/>
      <c r="F121" s="21">
        <f t="shared" si="4"/>
        <v>0</v>
      </c>
    </row>
    <row r="122" spans="1:6" ht="39" x14ac:dyDescent="0.25">
      <c r="A122" s="25"/>
      <c r="B122" s="5" t="s">
        <v>90</v>
      </c>
      <c r="C122" s="6" t="s">
        <v>1</v>
      </c>
      <c r="D122" s="20">
        <v>3</v>
      </c>
      <c r="E122" s="20"/>
      <c r="F122" s="21">
        <f t="shared" si="4"/>
        <v>0</v>
      </c>
    </row>
    <row r="123" spans="1:6" ht="28.5" customHeight="1" x14ac:dyDescent="0.25">
      <c r="A123" s="25"/>
      <c r="B123" s="5" t="s">
        <v>91</v>
      </c>
      <c r="C123" s="6" t="s">
        <v>1</v>
      </c>
      <c r="D123" s="20">
        <v>3</v>
      </c>
      <c r="E123" s="20"/>
      <c r="F123" s="21">
        <f t="shared" si="4"/>
        <v>0</v>
      </c>
    </row>
    <row r="124" spans="1:6" ht="26.25" x14ac:dyDescent="0.25">
      <c r="A124" s="25"/>
      <c r="B124" s="5" t="s">
        <v>92</v>
      </c>
      <c r="C124" s="6" t="s">
        <v>1</v>
      </c>
      <c r="D124" s="20">
        <v>2</v>
      </c>
      <c r="E124" s="20"/>
      <c r="F124" s="21">
        <f t="shared" si="4"/>
        <v>0</v>
      </c>
    </row>
    <row r="125" spans="1:6" ht="26.25" x14ac:dyDescent="0.25">
      <c r="A125" s="25"/>
      <c r="B125" s="5" t="s">
        <v>93</v>
      </c>
      <c r="C125" s="6" t="s">
        <v>1</v>
      </c>
      <c r="D125" s="20">
        <v>3</v>
      </c>
      <c r="E125" s="20"/>
      <c r="F125" s="21">
        <f t="shared" si="4"/>
        <v>0</v>
      </c>
    </row>
    <row r="126" spans="1:6" ht="26.25" x14ac:dyDescent="0.25">
      <c r="A126" s="25"/>
      <c r="B126" s="5" t="s">
        <v>94</v>
      </c>
      <c r="C126" s="6" t="s">
        <v>1</v>
      </c>
      <c r="D126" s="20">
        <v>1</v>
      </c>
      <c r="E126" s="20"/>
      <c r="F126" s="21">
        <f t="shared" si="4"/>
        <v>0</v>
      </c>
    </row>
    <row r="127" spans="1:6" ht="26.25" x14ac:dyDescent="0.25">
      <c r="A127" s="25"/>
      <c r="B127" s="5" t="s">
        <v>95</v>
      </c>
      <c r="C127" s="6" t="s">
        <v>1</v>
      </c>
      <c r="D127" s="20">
        <v>3</v>
      </c>
      <c r="E127" s="20"/>
      <c r="F127" s="21">
        <f t="shared" si="4"/>
        <v>0</v>
      </c>
    </row>
    <row r="128" spans="1:6" ht="26.25" x14ac:dyDescent="0.25">
      <c r="A128" s="25"/>
      <c r="B128" s="5" t="s">
        <v>96</v>
      </c>
      <c r="C128" s="6" t="s">
        <v>1</v>
      </c>
      <c r="D128" s="20">
        <v>3</v>
      </c>
      <c r="E128" s="20"/>
      <c r="F128" s="21">
        <f t="shared" si="4"/>
        <v>0</v>
      </c>
    </row>
    <row r="129" spans="1:6" x14ac:dyDescent="0.25">
      <c r="A129" s="25"/>
      <c r="B129" s="27"/>
      <c r="C129" s="28"/>
      <c r="D129" s="20"/>
      <c r="E129" s="20"/>
      <c r="F129" s="29">
        <f>SUM(F109:F128)</f>
        <v>0</v>
      </c>
    </row>
    <row r="130" spans="1:6" x14ac:dyDescent="0.25">
      <c r="A130" s="30"/>
      <c r="B130" s="22" t="s">
        <v>146</v>
      </c>
      <c r="C130" s="32"/>
      <c r="D130" s="33"/>
      <c r="E130" s="34"/>
      <c r="F130" s="62">
        <f>SUM(F129,F107,F79)</f>
        <v>0</v>
      </c>
    </row>
    <row r="131" spans="1:6" x14ac:dyDescent="0.25">
      <c r="A131" s="25"/>
      <c r="B131" s="36" t="s">
        <v>147</v>
      </c>
      <c r="C131" s="28"/>
      <c r="D131" s="20"/>
      <c r="E131" s="20"/>
      <c r="F131" s="26"/>
    </row>
    <row r="132" spans="1:6" x14ac:dyDescent="0.25">
      <c r="A132" s="25">
        <v>1</v>
      </c>
      <c r="B132" s="5" t="s">
        <v>44</v>
      </c>
      <c r="C132" s="6" t="s">
        <v>3</v>
      </c>
      <c r="D132" s="20">
        <v>25.28</v>
      </c>
      <c r="E132" s="20"/>
      <c r="F132" s="21">
        <f t="shared" ref="F132:F152" si="5">ROUND(D132*E132,2)</f>
        <v>0</v>
      </c>
    </row>
    <row r="133" spans="1:6" ht="26.25" x14ac:dyDescent="0.25">
      <c r="A133" s="25">
        <v>2</v>
      </c>
      <c r="B133" s="5" t="s">
        <v>45</v>
      </c>
      <c r="C133" s="6" t="s">
        <v>1</v>
      </c>
      <c r="D133" s="20">
        <v>2</v>
      </c>
      <c r="E133" s="20"/>
      <c r="F133" s="21">
        <f t="shared" si="5"/>
        <v>0</v>
      </c>
    </row>
    <row r="134" spans="1:6" x14ac:dyDescent="0.25">
      <c r="A134" s="25">
        <v>3</v>
      </c>
      <c r="B134" s="5" t="s">
        <v>12</v>
      </c>
      <c r="C134" s="6" t="s">
        <v>3</v>
      </c>
      <c r="D134" s="20">
        <v>18.559999999999999</v>
      </c>
      <c r="E134" s="20"/>
      <c r="F134" s="21">
        <f t="shared" si="5"/>
        <v>0</v>
      </c>
    </row>
    <row r="135" spans="1:6" ht="26.25" x14ac:dyDescent="0.25">
      <c r="A135" s="25">
        <v>4</v>
      </c>
      <c r="B135" s="5" t="s">
        <v>5</v>
      </c>
      <c r="C135" s="6" t="s">
        <v>3</v>
      </c>
      <c r="D135" s="20">
        <v>27.01</v>
      </c>
      <c r="E135" s="20"/>
      <c r="F135" s="21">
        <f t="shared" si="5"/>
        <v>0</v>
      </c>
    </row>
    <row r="136" spans="1:6" ht="26.25" x14ac:dyDescent="0.25">
      <c r="A136" s="25">
        <v>5</v>
      </c>
      <c r="B136" s="5" t="s">
        <v>6</v>
      </c>
      <c r="C136" s="6" t="s">
        <v>3</v>
      </c>
      <c r="D136" s="20">
        <v>57.42</v>
      </c>
      <c r="E136" s="20"/>
      <c r="F136" s="21">
        <f t="shared" si="5"/>
        <v>0</v>
      </c>
    </row>
    <row r="137" spans="1:6" x14ac:dyDescent="0.25">
      <c r="A137" s="25">
        <v>6</v>
      </c>
      <c r="B137" s="5" t="s">
        <v>8</v>
      </c>
      <c r="C137" s="6" t="s">
        <v>1</v>
      </c>
      <c r="D137" s="20">
        <v>1</v>
      </c>
      <c r="E137" s="20"/>
      <c r="F137" s="21">
        <f t="shared" si="5"/>
        <v>0</v>
      </c>
    </row>
    <row r="138" spans="1:6" ht="26.25" x14ac:dyDescent="0.25">
      <c r="A138" s="25">
        <v>7</v>
      </c>
      <c r="B138" s="5" t="s">
        <v>47</v>
      </c>
      <c r="C138" s="6" t="s">
        <v>3</v>
      </c>
      <c r="D138" s="20">
        <v>5</v>
      </c>
      <c r="E138" s="20"/>
      <c r="F138" s="21">
        <f t="shared" si="5"/>
        <v>0</v>
      </c>
    </row>
    <row r="139" spans="1:6" ht="26.25" x14ac:dyDescent="0.25">
      <c r="A139" s="25">
        <v>8</v>
      </c>
      <c r="B139" s="5" t="s">
        <v>53</v>
      </c>
      <c r="C139" s="6" t="s">
        <v>10</v>
      </c>
      <c r="D139" s="20">
        <v>5</v>
      </c>
      <c r="E139" s="20"/>
      <c r="F139" s="21">
        <f t="shared" si="5"/>
        <v>0</v>
      </c>
    </row>
    <row r="140" spans="1:6" ht="26.25" x14ac:dyDescent="0.25">
      <c r="A140" s="25">
        <v>9</v>
      </c>
      <c r="B140" s="5" t="s">
        <v>7</v>
      </c>
      <c r="C140" s="6" t="s">
        <v>3</v>
      </c>
      <c r="D140" s="20">
        <v>96.93</v>
      </c>
      <c r="E140" s="20"/>
      <c r="F140" s="21">
        <f t="shared" si="5"/>
        <v>0</v>
      </c>
    </row>
    <row r="141" spans="1:6" ht="26.25" x14ac:dyDescent="0.25">
      <c r="A141" s="25">
        <v>10</v>
      </c>
      <c r="B141" s="5" t="s">
        <v>55</v>
      </c>
      <c r="C141" s="6" t="s">
        <v>10</v>
      </c>
      <c r="D141" s="20">
        <v>15</v>
      </c>
      <c r="E141" s="20"/>
      <c r="F141" s="21">
        <f t="shared" si="5"/>
        <v>0</v>
      </c>
    </row>
    <row r="142" spans="1:6" ht="26.25" x14ac:dyDescent="0.25">
      <c r="A142" s="25">
        <v>11</v>
      </c>
      <c r="B142" s="5" t="s">
        <v>11</v>
      </c>
      <c r="C142" s="6" t="s">
        <v>3</v>
      </c>
      <c r="D142" s="20">
        <v>96.92</v>
      </c>
      <c r="E142" s="20"/>
      <c r="F142" s="21">
        <f t="shared" si="5"/>
        <v>0</v>
      </c>
    </row>
    <row r="143" spans="1:6" ht="26.25" x14ac:dyDescent="0.25">
      <c r="A143" s="25">
        <v>12</v>
      </c>
      <c r="B143" s="5" t="s">
        <v>13</v>
      </c>
      <c r="C143" s="6" t="s">
        <v>3</v>
      </c>
      <c r="D143" s="20">
        <v>23.81</v>
      </c>
      <c r="E143" s="20"/>
      <c r="F143" s="21">
        <f t="shared" si="5"/>
        <v>0</v>
      </c>
    </row>
    <row r="144" spans="1:6" ht="26.25" x14ac:dyDescent="0.25">
      <c r="A144" s="25">
        <v>13</v>
      </c>
      <c r="B144" s="5" t="s">
        <v>15</v>
      </c>
      <c r="C144" s="6" t="s">
        <v>3</v>
      </c>
      <c r="D144" s="20">
        <v>102.51</v>
      </c>
      <c r="E144" s="20"/>
      <c r="F144" s="21">
        <f t="shared" si="5"/>
        <v>0</v>
      </c>
    </row>
    <row r="145" spans="1:6" ht="26.25" x14ac:dyDescent="0.25">
      <c r="A145" s="25">
        <v>14</v>
      </c>
      <c r="B145" s="5" t="s">
        <v>17</v>
      </c>
      <c r="C145" s="6" t="s">
        <v>10</v>
      </c>
      <c r="D145" s="20">
        <v>37.75</v>
      </c>
      <c r="E145" s="20"/>
      <c r="F145" s="21">
        <f t="shared" si="5"/>
        <v>0</v>
      </c>
    </row>
    <row r="146" spans="1:6" ht="26.25" x14ac:dyDescent="0.25">
      <c r="A146" s="25">
        <v>15</v>
      </c>
      <c r="B146" s="5" t="s">
        <v>16</v>
      </c>
      <c r="C146" s="6" t="s">
        <v>3</v>
      </c>
      <c r="D146" s="20">
        <v>102.51</v>
      </c>
      <c r="E146" s="20"/>
      <c r="F146" s="21">
        <f t="shared" si="5"/>
        <v>0</v>
      </c>
    </row>
    <row r="147" spans="1:6" ht="26.25" x14ac:dyDescent="0.25">
      <c r="A147" s="25">
        <v>16</v>
      </c>
      <c r="B147" s="5" t="s">
        <v>21</v>
      </c>
      <c r="C147" s="6" t="s">
        <v>3</v>
      </c>
      <c r="D147" s="20">
        <v>26.54</v>
      </c>
      <c r="E147" s="20"/>
      <c r="F147" s="21">
        <f t="shared" si="5"/>
        <v>0</v>
      </c>
    </row>
    <row r="148" spans="1:6" ht="26.25" x14ac:dyDescent="0.25">
      <c r="A148" s="25">
        <v>17</v>
      </c>
      <c r="B148" s="5" t="s">
        <v>22</v>
      </c>
      <c r="C148" s="6" t="s">
        <v>10</v>
      </c>
      <c r="D148" s="20">
        <v>4</v>
      </c>
      <c r="E148" s="20"/>
      <c r="F148" s="21">
        <f t="shared" si="5"/>
        <v>0</v>
      </c>
    </row>
    <row r="149" spans="1:6" ht="26.25" x14ac:dyDescent="0.25">
      <c r="A149" s="25">
        <v>18</v>
      </c>
      <c r="B149" s="5" t="s">
        <v>20</v>
      </c>
      <c r="C149" s="6" t="s">
        <v>3</v>
      </c>
      <c r="D149" s="20">
        <v>23.81</v>
      </c>
      <c r="E149" s="20"/>
      <c r="F149" s="21">
        <f t="shared" si="5"/>
        <v>0</v>
      </c>
    </row>
    <row r="150" spans="1:6" ht="26.25" x14ac:dyDescent="0.25">
      <c r="A150" s="25">
        <v>19</v>
      </c>
      <c r="B150" s="5" t="s">
        <v>23</v>
      </c>
      <c r="C150" s="6" t="s">
        <v>3</v>
      </c>
      <c r="D150" s="20">
        <v>23.81</v>
      </c>
      <c r="E150" s="20"/>
      <c r="F150" s="21">
        <f t="shared" si="5"/>
        <v>0</v>
      </c>
    </row>
    <row r="151" spans="1:6" ht="26.25" x14ac:dyDescent="0.25">
      <c r="A151" s="25">
        <v>20</v>
      </c>
      <c r="B151" s="5" t="s">
        <v>26</v>
      </c>
      <c r="C151" s="6" t="s">
        <v>27</v>
      </c>
      <c r="D151" s="20">
        <v>6.08</v>
      </c>
      <c r="E151" s="20"/>
      <c r="F151" s="21">
        <f t="shared" si="5"/>
        <v>0</v>
      </c>
    </row>
    <row r="152" spans="1:6" ht="39" x14ac:dyDescent="0.25">
      <c r="A152" s="25">
        <v>21</v>
      </c>
      <c r="B152" s="5" t="s">
        <v>28</v>
      </c>
      <c r="C152" s="6" t="s">
        <v>27</v>
      </c>
      <c r="D152" s="20">
        <v>6.08</v>
      </c>
      <c r="E152" s="20"/>
      <c r="F152" s="21">
        <f t="shared" si="5"/>
        <v>0</v>
      </c>
    </row>
    <row r="153" spans="1:6" x14ac:dyDescent="0.25">
      <c r="A153" s="25"/>
      <c r="B153" s="35"/>
      <c r="C153" s="24"/>
      <c r="D153" s="20"/>
      <c r="E153" s="20"/>
      <c r="F153" s="29">
        <f>SUM(F132:F152)</f>
        <v>0</v>
      </c>
    </row>
    <row r="154" spans="1:6" x14ac:dyDescent="0.25">
      <c r="A154" s="25"/>
      <c r="B154" s="36" t="s">
        <v>148</v>
      </c>
      <c r="C154" s="24"/>
      <c r="D154" s="20"/>
      <c r="E154" s="20"/>
      <c r="F154" s="26"/>
    </row>
    <row r="155" spans="1:6" ht="26.25" x14ac:dyDescent="0.25">
      <c r="A155" s="25">
        <v>1</v>
      </c>
      <c r="B155" s="5" t="s">
        <v>29</v>
      </c>
      <c r="C155" s="6" t="s">
        <v>10</v>
      </c>
      <c r="D155" s="20">
        <v>30</v>
      </c>
      <c r="E155" s="20"/>
      <c r="F155" s="21">
        <f t="shared" ref="F155:F180" si="6">ROUND(D155*E155,2)</f>
        <v>0</v>
      </c>
    </row>
    <row r="156" spans="1:6" x14ac:dyDescent="0.25">
      <c r="A156" s="25">
        <v>2</v>
      </c>
      <c r="B156" s="5" t="s">
        <v>56</v>
      </c>
      <c r="C156" s="6" t="s">
        <v>1</v>
      </c>
      <c r="D156" s="20">
        <v>14</v>
      </c>
      <c r="E156" s="20"/>
      <c r="F156" s="21">
        <f t="shared" si="6"/>
        <v>0</v>
      </c>
    </row>
    <row r="157" spans="1:6" ht="26.25" x14ac:dyDescent="0.25">
      <c r="A157" s="25">
        <v>3</v>
      </c>
      <c r="B157" s="5" t="s">
        <v>57</v>
      </c>
      <c r="C157" s="6" t="s">
        <v>1</v>
      </c>
      <c r="D157" s="20">
        <v>12</v>
      </c>
      <c r="E157" s="20"/>
      <c r="F157" s="21">
        <f t="shared" si="6"/>
        <v>0</v>
      </c>
    </row>
    <row r="158" spans="1:6" x14ac:dyDescent="0.25">
      <c r="A158" s="25">
        <v>4</v>
      </c>
      <c r="B158" s="5" t="s">
        <v>31</v>
      </c>
      <c r="C158" s="6" t="s">
        <v>1</v>
      </c>
      <c r="D158" s="20">
        <v>10</v>
      </c>
      <c r="E158" s="20"/>
      <c r="F158" s="21">
        <f t="shared" si="6"/>
        <v>0</v>
      </c>
    </row>
    <row r="159" spans="1:6" ht="26.25" x14ac:dyDescent="0.25">
      <c r="A159" s="25">
        <v>5</v>
      </c>
      <c r="B159" s="5" t="s">
        <v>58</v>
      </c>
      <c r="C159" s="6" t="s">
        <v>1</v>
      </c>
      <c r="D159" s="20">
        <v>15</v>
      </c>
      <c r="E159" s="20"/>
      <c r="F159" s="21">
        <f t="shared" si="6"/>
        <v>0</v>
      </c>
    </row>
    <row r="160" spans="1:6" ht="26.25" x14ac:dyDescent="0.25">
      <c r="A160" s="25">
        <v>6</v>
      </c>
      <c r="B160" s="5" t="s">
        <v>59</v>
      </c>
      <c r="C160" s="6" t="s">
        <v>1</v>
      </c>
      <c r="D160" s="20">
        <v>12</v>
      </c>
      <c r="E160" s="20"/>
      <c r="F160" s="21">
        <f t="shared" si="6"/>
        <v>0</v>
      </c>
    </row>
    <row r="161" spans="1:6" ht="26.25" x14ac:dyDescent="0.25">
      <c r="A161" s="25">
        <v>7</v>
      </c>
      <c r="B161" s="5" t="s">
        <v>60</v>
      </c>
      <c r="C161" s="6" t="s">
        <v>1</v>
      </c>
      <c r="D161" s="20">
        <v>5</v>
      </c>
      <c r="E161" s="20"/>
      <c r="F161" s="21">
        <f t="shared" si="6"/>
        <v>0</v>
      </c>
    </row>
    <row r="162" spans="1:6" ht="26.25" x14ac:dyDescent="0.25">
      <c r="A162" s="25">
        <v>8</v>
      </c>
      <c r="B162" s="5" t="s">
        <v>61</v>
      </c>
      <c r="C162" s="6" t="s">
        <v>1</v>
      </c>
      <c r="D162" s="20">
        <v>7</v>
      </c>
      <c r="E162" s="20"/>
      <c r="F162" s="21">
        <f t="shared" si="6"/>
        <v>0</v>
      </c>
    </row>
    <row r="163" spans="1:6" ht="26.25" x14ac:dyDescent="0.25">
      <c r="A163" s="25">
        <v>9</v>
      </c>
      <c r="B163" s="5" t="s">
        <v>62</v>
      </c>
      <c r="C163" s="6" t="s">
        <v>10</v>
      </c>
      <c r="D163" s="20">
        <v>130</v>
      </c>
      <c r="E163" s="20"/>
      <c r="F163" s="21">
        <f t="shared" si="6"/>
        <v>0</v>
      </c>
    </row>
    <row r="164" spans="1:6" ht="26.25" x14ac:dyDescent="0.25">
      <c r="A164" s="25">
        <v>10</v>
      </c>
      <c r="B164" s="5" t="s">
        <v>63</v>
      </c>
      <c r="C164" s="6" t="s">
        <v>1</v>
      </c>
      <c r="D164" s="20">
        <v>39</v>
      </c>
      <c r="E164" s="20"/>
      <c r="F164" s="21">
        <f t="shared" si="6"/>
        <v>0</v>
      </c>
    </row>
    <row r="165" spans="1:6" x14ac:dyDescent="0.25">
      <c r="A165" s="25">
        <v>11</v>
      </c>
      <c r="B165" s="5" t="s">
        <v>64</v>
      </c>
      <c r="C165" s="6" t="s">
        <v>1</v>
      </c>
      <c r="D165" s="20">
        <v>39</v>
      </c>
      <c r="E165" s="20"/>
      <c r="F165" s="21">
        <f t="shared" si="6"/>
        <v>0</v>
      </c>
    </row>
    <row r="166" spans="1:6" ht="26.25" x14ac:dyDescent="0.25">
      <c r="A166" s="25">
        <v>12</v>
      </c>
      <c r="B166" s="5" t="s">
        <v>65</v>
      </c>
      <c r="C166" s="6" t="s">
        <v>1</v>
      </c>
      <c r="D166" s="20">
        <v>19</v>
      </c>
      <c r="E166" s="20"/>
      <c r="F166" s="21">
        <f t="shared" si="6"/>
        <v>0</v>
      </c>
    </row>
    <row r="167" spans="1:6" x14ac:dyDescent="0.25">
      <c r="A167" s="25">
        <v>13</v>
      </c>
      <c r="B167" s="5" t="s">
        <v>66</v>
      </c>
      <c r="C167" s="6" t="s">
        <v>10</v>
      </c>
      <c r="D167" s="20">
        <v>48</v>
      </c>
      <c r="E167" s="20"/>
      <c r="F167" s="21">
        <f t="shared" si="6"/>
        <v>0</v>
      </c>
    </row>
    <row r="168" spans="1:6" x14ac:dyDescent="0.25">
      <c r="A168" s="25">
        <v>14</v>
      </c>
      <c r="B168" s="5" t="s">
        <v>30</v>
      </c>
      <c r="C168" s="6" t="s">
        <v>1</v>
      </c>
      <c r="D168" s="20">
        <v>24</v>
      </c>
      <c r="E168" s="20"/>
      <c r="F168" s="21">
        <f t="shared" si="6"/>
        <v>0</v>
      </c>
    </row>
    <row r="169" spans="1:6" ht="26.25" x14ac:dyDescent="0.25">
      <c r="A169" s="25">
        <v>15</v>
      </c>
      <c r="B169" s="5" t="s">
        <v>67</v>
      </c>
      <c r="C169" s="6" t="s">
        <v>1</v>
      </c>
      <c r="D169" s="20">
        <v>4</v>
      </c>
      <c r="E169" s="20"/>
      <c r="F169" s="21">
        <f t="shared" si="6"/>
        <v>0</v>
      </c>
    </row>
    <row r="170" spans="1:6" x14ac:dyDescent="0.25">
      <c r="A170" s="25">
        <v>16</v>
      </c>
      <c r="B170" s="5" t="s">
        <v>68</v>
      </c>
      <c r="C170" s="6" t="s">
        <v>10</v>
      </c>
      <c r="D170" s="20">
        <v>176</v>
      </c>
      <c r="E170" s="20"/>
      <c r="F170" s="21">
        <f t="shared" si="6"/>
        <v>0</v>
      </c>
    </row>
    <row r="171" spans="1:6" x14ac:dyDescent="0.25">
      <c r="A171" s="25">
        <v>17</v>
      </c>
      <c r="B171" s="5" t="s">
        <v>69</v>
      </c>
      <c r="C171" s="6" t="s">
        <v>10</v>
      </c>
      <c r="D171" s="20">
        <v>26</v>
      </c>
      <c r="E171" s="20"/>
      <c r="F171" s="21">
        <f t="shared" si="6"/>
        <v>0</v>
      </c>
    </row>
    <row r="172" spans="1:6" x14ac:dyDescent="0.25">
      <c r="A172" s="25">
        <v>18</v>
      </c>
      <c r="B172" s="5" t="s">
        <v>36</v>
      </c>
      <c r="C172" s="6" t="s">
        <v>1</v>
      </c>
      <c r="D172" s="20">
        <v>30</v>
      </c>
      <c r="E172" s="20"/>
      <c r="F172" s="21">
        <f t="shared" si="6"/>
        <v>0</v>
      </c>
    </row>
    <row r="173" spans="1:6" x14ac:dyDescent="0.25">
      <c r="A173" s="25">
        <v>19</v>
      </c>
      <c r="B173" s="5" t="s">
        <v>70</v>
      </c>
      <c r="C173" s="6" t="s">
        <v>1</v>
      </c>
      <c r="D173" s="20">
        <v>4</v>
      </c>
      <c r="E173" s="20"/>
      <c r="F173" s="21">
        <f t="shared" si="6"/>
        <v>0</v>
      </c>
    </row>
    <row r="174" spans="1:6" x14ac:dyDescent="0.25">
      <c r="A174" s="25">
        <v>20</v>
      </c>
      <c r="B174" s="5" t="s">
        <v>40</v>
      </c>
      <c r="C174" s="6" t="s">
        <v>1</v>
      </c>
      <c r="D174" s="20">
        <v>24</v>
      </c>
      <c r="E174" s="20"/>
      <c r="F174" s="21">
        <f t="shared" si="6"/>
        <v>0</v>
      </c>
    </row>
    <row r="175" spans="1:6" x14ac:dyDescent="0.25">
      <c r="A175" s="25">
        <v>21</v>
      </c>
      <c r="B175" s="5" t="s">
        <v>71</v>
      </c>
      <c r="C175" s="6" t="s">
        <v>10</v>
      </c>
      <c r="D175" s="20">
        <v>58</v>
      </c>
      <c r="E175" s="20"/>
      <c r="F175" s="21">
        <f t="shared" si="6"/>
        <v>0</v>
      </c>
    </row>
    <row r="176" spans="1:6" x14ac:dyDescent="0.25">
      <c r="A176" s="25">
        <v>22</v>
      </c>
      <c r="B176" s="5" t="s">
        <v>72</v>
      </c>
      <c r="C176" s="6" t="s">
        <v>10</v>
      </c>
      <c r="D176" s="20">
        <v>64</v>
      </c>
      <c r="E176" s="20"/>
      <c r="F176" s="21">
        <f t="shared" si="6"/>
        <v>0</v>
      </c>
    </row>
    <row r="177" spans="1:6" x14ac:dyDescent="0.25">
      <c r="A177" s="25">
        <v>23</v>
      </c>
      <c r="B177" s="5" t="s">
        <v>73</v>
      </c>
      <c r="C177" s="6" t="s">
        <v>10</v>
      </c>
      <c r="D177" s="20">
        <v>46</v>
      </c>
      <c r="E177" s="20"/>
      <c r="F177" s="21">
        <f t="shared" si="6"/>
        <v>0</v>
      </c>
    </row>
    <row r="178" spans="1:6" x14ac:dyDescent="0.25">
      <c r="A178" s="25">
        <v>24</v>
      </c>
      <c r="B178" s="5" t="s">
        <v>74</v>
      </c>
      <c r="C178" s="6" t="s">
        <v>1</v>
      </c>
      <c r="D178" s="20">
        <v>3</v>
      </c>
      <c r="E178" s="20"/>
      <c r="F178" s="21">
        <f t="shared" si="6"/>
        <v>0</v>
      </c>
    </row>
    <row r="179" spans="1:6" x14ac:dyDescent="0.25">
      <c r="A179" s="25">
        <v>25</v>
      </c>
      <c r="B179" s="5" t="s">
        <v>75</v>
      </c>
      <c r="C179" s="6" t="s">
        <v>1</v>
      </c>
      <c r="D179" s="20">
        <v>1</v>
      </c>
      <c r="E179" s="20"/>
      <c r="F179" s="21">
        <f t="shared" si="6"/>
        <v>0</v>
      </c>
    </row>
    <row r="180" spans="1:6" ht="26.25" x14ac:dyDescent="0.25">
      <c r="A180" s="25">
        <v>26</v>
      </c>
      <c r="B180" s="5" t="s">
        <v>76</v>
      </c>
      <c r="C180" s="6" t="s">
        <v>1</v>
      </c>
      <c r="D180" s="20">
        <v>1</v>
      </c>
      <c r="E180" s="20"/>
      <c r="F180" s="21">
        <f t="shared" si="6"/>
        <v>0</v>
      </c>
    </row>
    <row r="181" spans="1:6" x14ac:dyDescent="0.25">
      <c r="A181" s="25"/>
      <c r="B181" s="27"/>
      <c r="C181" s="28"/>
      <c r="D181" s="20"/>
      <c r="E181" s="20"/>
      <c r="F181" s="29">
        <f>SUM(F155:F180)</f>
        <v>0</v>
      </c>
    </row>
    <row r="182" spans="1:6" x14ac:dyDescent="0.25">
      <c r="A182" s="30"/>
      <c r="B182" s="31" t="s">
        <v>149</v>
      </c>
      <c r="C182" s="32"/>
      <c r="D182" s="33"/>
      <c r="E182" s="34"/>
      <c r="F182" s="62">
        <f>SUM(F181,F153)</f>
        <v>0</v>
      </c>
    </row>
    <row r="183" spans="1:6" x14ac:dyDescent="0.25">
      <c r="A183" s="25"/>
      <c r="B183" s="36" t="s">
        <v>150</v>
      </c>
      <c r="C183" s="28"/>
      <c r="D183" s="20"/>
      <c r="E183" s="20"/>
      <c r="F183" s="26"/>
    </row>
    <row r="184" spans="1:6" ht="26.25" x14ac:dyDescent="0.25">
      <c r="A184" s="25">
        <v>1</v>
      </c>
      <c r="B184" s="5" t="s">
        <v>45</v>
      </c>
      <c r="C184" s="6" t="s">
        <v>1</v>
      </c>
      <c r="D184" s="20">
        <v>1</v>
      </c>
      <c r="E184" s="20"/>
      <c r="F184" s="21">
        <f t="shared" ref="F184:F199" si="7">ROUND(D184*E184,2)</f>
        <v>0</v>
      </c>
    </row>
    <row r="185" spans="1:6" ht="16.5" customHeight="1" x14ac:dyDescent="0.25">
      <c r="A185" s="25">
        <v>2</v>
      </c>
      <c r="B185" s="5" t="s">
        <v>8</v>
      </c>
      <c r="C185" s="6" t="s">
        <v>1</v>
      </c>
      <c r="D185" s="20">
        <v>1</v>
      </c>
      <c r="E185" s="20"/>
      <c r="F185" s="21">
        <f t="shared" si="7"/>
        <v>0</v>
      </c>
    </row>
    <row r="186" spans="1:6" ht="26.25" x14ac:dyDescent="0.25">
      <c r="A186" s="25">
        <v>3</v>
      </c>
      <c r="B186" s="5" t="s">
        <v>53</v>
      </c>
      <c r="C186" s="6" t="s">
        <v>10</v>
      </c>
      <c r="D186" s="20">
        <v>5</v>
      </c>
      <c r="E186" s="20"/>
      <c r="F186" s="21">
        <f t="shared" si="7"/>
        <v>0</v>
      </c>
    </row>
    <row r="187" spans="1:6" ht="26.25" x14ac:dyDescent="0.25">
      <c r="A187" s="25">
        <v>4</v>
      </c>
      <c r="B187" s="5" t="s">
        <v>7</v>
      </c>
      <c r="C187" s="6" t="s">
        <v>3</v>
      </c>
      <c r="D187" s="20">
        <v>44.72</v>
      </c>
      <c r="E187" s="20"/>
      <c r="F187" s="21">
        <f t="shared" si="7"/>
        <v>0</v>
      </c>
    </row>
    <row r="188" spans="1:6" ht="26.25" x14ac:dyDescent="0.25">
      <c r="A188" s="25">
        <v>5</v>
      </c>
      <c r="B188" s="5" t="s">
        <v>55</v>
      </c>
      <c r="C188" s="6" t="s">
        <v>10</v>
      </c>
      <c r="D188" s="20">
        <v>14.55</v>
      </c>
      <c r="E188" s="20"/>
      <c r="F188" s="21">
        <f t="shared" si="7"/>
        <v>0</v>
      </c>
    </row>
    <row r="189" spans="1:6" ht="26.25" x14ac:dyDescent="0.25">
      <c r="A189" s="25">
        <v>6</v>
      </c>
      <c r="B189" s="5" t="s">
        <v>11</v>
      </c>
      <c r="C189" s="6" t="s">
        <v>3</v>
      </c>
      <c r="D189" s="20">
        <v>44.72</v>
      </c>
      <c r="E189" s="20"/>
      <c r="F189" s="21">
        <f t="shared" si="7"/>
        <v>0</v>
      </c>
    </row>
    <row r="190" spans="1:6" ht="26.25" x14ac:dyDescent="0.25">
      <c r="A190" s="25">
        <v>7</v>
      </c>
      <c r="B190" s="5" t="s">
        <v>13</v>
      </c>
      <c r="C190" s="6" t="s">
        <v>3</v>
      </c>
      <c r="D190" s="20">
        <v>10.39</v>
      </c>
      <c r="E190" s="20"/>
      <c r="F190" s="21">
        <f t="shared" si="7"/>
        <v>0</v>
      </c>
    </row>
    <row r="191" spans="1:6" ht="26.25" x14ac:dyDescent="0.25">
      <c r="A191" s="25">
        <v>8</v>
      </c>
      <c r="B191" s="5" t="s">
        <v>15</v>
      </c>
      <c r="C191" s="6" t="s">
        <v>3</v>
      </c>
      <c r="D191" s="20">
        <v>44.72</v>
      </c>
      <c r="E191" s="20"/>
      <c r="F191" s="21">
        <f t="shared" si="7"/>
        <v>0</v>
      </c>
    </row>
    <row r="192" spans="1:6" ht="26.25" x14ac:dyDescent="0.25">
      <c r="A192" s="25">
        <v>9</v>
      </c>
      <c r="B192" s="5" t="s">
        <v>17</v>
      </c>
      <c r="C192" s="6" t="s">
        <v>10</v>
      </c>
      <c r="D192" s="20">
        <v>14.55</v>
      </c>
      <c r="E192" s="20"/>
      <c r="F192" s="21">
        <f t="shared" si="7"/>
        <v>0</v>
      </c>
    </row>
    <row r="193" spans="1:6" ht="26.25" x14ac:dyDescent="0.25">
      <c r="A193" s="25">
        <v>10</v>
      </c>
      <c r="B193" s="5" t="s">
        <v>16</v>
      </c>
      <c r="C193" s="6" t="s">
        <v>3</v>
      </c>
      <c r="D193" s="20">
        <v>18.940000000000001</v>
      </c>
      <c r="E193" s="20"/>
      <c r="F193" s="21">
        <f t="shared" si="7"/>
        <v>0</v>
      </c>
    </row>
    <row r="194" spans="1:6" ht="26.25" x14ac:dyDescent="0.25">
      <c r="A194" s="25">
        <v>11</v>
      </c>
      <c r="B194" s="5" t="s">
        <v>21</v>
      </c>
      <c r="C194" s="6" t="s">
        <v>3</v>
      </c>
      <c r="D194" s="20">
        <v>25.78</v>
      </c>
      <c r="E194" s="20"/>
      <c r="F194" s="21">
        <f t="shared" si="7"/>
        <v>0</v>
      </c>
    </row>
    <row r="195" spans="1:6" ht="26.25" x14ac:dyDescent="0.25">
      <c r="A195" s="25">
        <v>12</v>
      </c>
      <c r="B195" s="5" t="s">
        <v>22</v>
      </c>
      <c r="C195" s="6" t="s">
        <v>10</v>
      </c>
      <c r="D195" s="20">
        <v>10</v>
      </c>
      <c r="E195" s="20"/>
      <c r="F195" s="21">
        <f t="shared" si="7"/>
        <v>0</v>
      </c>
    </row>
    <row r="196" spans="1:6" ht="26.25" x14ac:dyDescent="0.25">
      <c r="A196" s="25">
        <v>13</v>
      </c>
      <c r="B196" s="5" t="s">
        <v>20</v>
      </c>
      <c r="C196" s="6" t="s">
        <v>3</v>
      </c>
      <c r="D196" s="20">
        <v>10.39</v>
      </c>
      <c r="E196" s="20"/>
      <c r="F196" s="21">
        <f t="shared" si="7"/>
        <v>0</v>
      </c>
    </row>
    <row r="197" spans="1:6" ht="26.25" x14ac:dyDescent="0.25">
      <c r="A197" s="25">
        <v>14</v>
      </c>
      <c r="B197" s="5" t="s">
        <v>23</v>
      </c>
      <c r="C197" s="6" t="s">
        <v>3</v>
      </c>
      <c r="D197" s="20">
        <v>10.39</v>
      </c>
      <c r="E197" s="20"/>
      <c r="F197" s="21">
        <f t="shared" si="7"/>
        <v>0</v>
      </c>
    </row>
    <row r="198" spans="1:6" ht="26.25" x14ac:dyDescent="0.25">
      <c r="A198" s="25">
        <v>15</v>
      </c>
      <c r="B198" s="5" t="s">
        <v>26</v>
      </c>
      <c r="C198" s="6" t="s">
        <v>27</v>
      </c>
      <c r="D198" s="20">
        <v>0.5</v>
      </c>
      <c r="E198" s="20"/>
      <c r="F198" s="21">
        <f t="shared" si="7"/>
        <v>0</v>
      </c>
    </row>
    <row r="199" spans="1:6" ht="39" x14ac:dyDescent="0.25">
      <c r="A199" s="25">
        <v>16</v>
      </c>
      <c r="B199" s="5" t="s">
        <v>28</v>
      </c>
      <c r="C199" s="6" t="s">
        <v>27</v>
      </c>
      <c r="D199" s="20">
        <v>0.5</v>
      </c>
      <c r="E199" s="20"/>
      <c r="F199" s="21">
        <f t="shared" si="7"/>
        <v>0</v>
      </c>
    </row>
    <row r="200" spans="1:6" x14ac:dyDescent="0.25">
      <c r="A200" s="30"/>
      <c r="B200" s="31" t="s">
        <v>151</v>
      </c>
      <c r="C200" s="32"/>
      <c r="D200" s="33"/>
      <c r="E200" s="34"/>
      <c r="F200" s="62">
        <f>SUM(F184:F199)</f>
        <v>0</v>
      </c>
    </row>
    <row r="201" spans="1:6" ht="26.25" x14ac:dyDescent="0.25">
      <c r="A201" s="63"/>
      <c r="B201" s="57" t="s">
        <v>152</v>
      </c>
      <c r="C201" s="4"/>
      <c r="D201" s="20"/>
      <c r="E201" s="20"/>
      <c r="F201" s="21"/>
    </row>
    <row r="202" spans="1:6" ht="26.25" x14ac:dyDescent="0.25">
      <c r="A202" s="63">
        <v>1</v>
      </c>
      <c r="B202" s="5" t="s">
        <v>97</v>
      </c>
      <c r="C202" s="6" t="s">
        <v>1</v>
      </c>
      <c r="D202" s="20">
        <v>8</v>
      </c>
      <c r="E202" s="20"/>
      <c r="F202" s="21">
        <f t="shared" ref="F202:F233" si="8">ROUND(D202*E202,2)</f>
        <v>0</v>
      </c>
    </row>
    <row r="203" spans="1:6" ht="26.25" x14ac:dyDescent="0.25">
      <c r="A203" s="63">
        <v>2</v>
      </c>
      <c r="B203" s="5" t="s">
        <v>98</v>
      </c>
      <c r="C203" s="6" t="s">
        <v>1</v>
      </c>
      <c r="D203" s="20">
        <v>2</v>
      </c>
      <c r="E203" s="20"/>
      <c r="F203" s="21">
        <f t="shared" si="8"/>
        <v>0</v>
      </c>
    </row>
    <row r="204" spans="1:6" ht="26.25" x14ac:dyDescent="0.25">
      <c r="A204" s="63">
        <v>3</v>
      </c>
      <c r="B204" s="5" t="s">
        <v>99</v>
      </c>
      <c r="C204" s="6" t="s">
        <v>1</v>
      </c>
      <c r="D204" s="20">
        <v>1</v>
      </c>
      <c r="E204" s="20"/>
      <c r="F204" s="21">
        <f t="shared" si="8"/>
        <v>0</v>
      </c>
    </row>
    <row r="205" spans="1:6" ht="26.25" x14ac:dyDescent="0.25">
      <c r="A205" s="63">
        <v>4</v>
      </c>
      <c r="B205" s="5" t="s">
        <v>100</v>
      </c>
      <c r="C205" s="6" t="s">
        <v>1</v>
      </c>
      <c r="D205" s="20">
        <v>1</v>
      </c>
      <c r="E205" s="20"/>
      <c r="F205" s="21">
        <f t="shared" si="8"/>
        <v>0</v>
      </c>
    </row>
    <row r="206" spans="1:6" ht="26.25" x14ac:dyDescent="0.25">
      <c r="A206" s="63">
        <v>5</v>
      </c>
      <c r="B206" s="5" t="s">
        <v>101</v>
      </c>
      <c r="C206" s="6" t="s">
        <v>1</v>
      </c>
      <c r="D206" s="20">
        <v>4</v>
      </c>
      <c r="E206" s="20"/>
      <c r="F206" s="21">
        <f t="shared" si="8"/>
        <v>0</v>
      </c>
    </row>
    <row r="207" spans="1:6" ht="26.25" x14ac:dyDescent="0.25">
      <c r="A207" s="63">
        <v>6</v>
      </c>
      <c r="B207" s="5" t="s">
        <v>102</v>
      </c>
      <c r="C207" s="6" t="s">
        <v>1</v>
      </c>
      <c r="D207" s="20">
        <v>16</v>
      </c>
      <c r="E207" s="20"/>
      <c r="F207" s="21">
        <f t="shared" si="8"/>
        <v>0</v>
      </c>
    </row>
    <row r="208" spans="1:6" ht="26.25" x14ac:dyDescent="0.25">
      <c r="A208" s="63">
        <v>7</v>
      </c>
      <c r="B208" s="5" t="s">
        <v>103</v>
      </c>
      <c r="C208" s="6" t="s">
        <v>1</v>
      </c>
      <c r="D208" s="20">
        <v>2</v>
      </c>
      <c r="E208" s="20"/>
      <c r="F208" s="21">
        <f t="shared" si="8"/>
        <v>0</v>
      </c>
    </row>
    <row r="209" spans="1:6" ht="39" x14ac:dyDescent="0.25">
      <c r="A209" s="63">
        <v>8</v>
      </c>
      <c r="B209" s="5" t="s">
        <v>104</v>
      </c>
      <c r="C209" s="6" t="s">
        <v>1</v>
      </c>
      <c r="D209" s="20">
        <v>8</v>
      </c>
      <c r="E209" s="20"/>
      <c r="F209" s="21">
        <f t="shared" si="8"/>
        <v>0</v>
      </c>
    </row>
    <row r="210" spans="1:6" ht="26.25" x14ac:dyDescent="0.25">
      <c r="A210" s="63">
        <v>9</v>
      </c>
      <c r="B210" s="5" t="s">
        <v>105</v>
      </c>
      <c r="C210" s="6" t="s">
        <v>1</v>
      </c>
      <c r="D210" s="20">
        <v>8</v>
      </c>
      <c r="E210" s="20"/>
      <c r="F210" s="21">
        <f t="shared" si="8"/>
        <v>0</v>
      </c>
    </row>
    <row r="211" spans="1:6" ht="39" x14ac:dyDescent="0.25">
      <c r="A211" s="63">
        <v>10</v>
      </c>
      <c r="B211" s="5" t="s">
        <v>106</v>
      </c>
      <c r="C211" s="6" t="s">
        <v>1</v>
      </c>
      <c r="D211" s="20">
        <v>8</v>
      </c>
      <c r="E211" s="20"/>
      <c r="F211" s="21">
        <f t="shared" si="8"/>
        <v>0</v>
      </c>
    </row>
    <row r="212" spans="1:6" ht="26.25" x14ac:dyDescent="0.25">
      <c r="A212" s="63">
        <v>11</v>
      </c>
      <c r="B212" s="5" t="s">
        <v>107</v>
      </c>
      <c r="C212" s="6" t="s">
        <v>1</v>
      </c>
      <c r="D212" s="20">
        <v>8</v>
      </c>
      <c r="E212" s="20"/>
      <c r="F212" s="21">
        <f t="shared" si="8"/>
        <v>0</v>
      </c>
    </row>
    <row r="213" spans="1:6" ht="26.25" x14ac:dyDescent="0.25">
      <c r="A213" s="63">
        <v>12</v>
      </c>
      <c r="B213" s="5" t="s">
        <v>108</v>
      </c>
      <c r="C213" s="6" t="s">
        <v>1</v>
      </c>
      <c r="D213" s="20">
        <v>8</v>
      </c>
      <c r="E213" s="20"/>
      <c r="F213" s="21">
        <f t="shared" si="8"/>
        <v>0</v>
      </c>
    </row>
    <row r="214" spans="1:6" ht="26.25" x14ac:dyDescent="0.25">
      <c r="A214" s="63">
        <v>13</v>
      </c>
      <c r="B214" s="5" t="s">
        <v>109</v>
      </c>
      <c r="C214" s="6" t="s">
        <v>1</v>
      </c>
      <c r="D214" s="20">
        <v>16</v>
      </c>
      <c r="E214" s="20"/>
      <c r="F214" s="21">
        <f t="shared" si="8"/>
        <v>0</v>
      </c>
    </row>
    <row r="215" spans="1:6" ht="26.25" x14ac:dyDescent="0.25">
      <c r="A215" s="63">
        <v>14</v>
      </c>
      <c r="B215" s="5" t="s">
        <v>110</v>
      </c>
      <c r="C215" s="6" t="s">
        <v>1</v>
      </c>
      <c r="D215" s="20">
        <v>2</v>
      </c>
      <c r="E215" s="20"/>
      <c r="F215" s="21">
        <f t="shared" si="8"/>
        <v>0</v>
      </c>
    </row>
    <row r="216" spans="1:6" x14ac:dyDescent="0.25">
      <c r="A216" s="63">
        <v>15</v>
      </c>
      <c r="B216" s="5" t="s">
        <v>111</v>
      </c>
      <c r="C216" s="6" t="s">
        <v>1</v>
      </c>
      <c r="D216" s="20">
        <v>18</v>
      </c>
      <c r="E216" s="20"/>
      <c r="F216" s="21">
        <f t="shared" si="8"/>
        <v>0</v>
      </c>
    </row>
    <row r="217" spans="1:6" ht="26.25" x14ac:dyDescent="0.25">
      <c r="A217" s="63">
        <v>16</v>
      </c>
      <c r="B217" s="5" t="s">
        <v>112</v>
      </c>
      <c r="C217" s="6" t="s">
        <v>113</v>
      </c>
      <c r="D217" s="20">
        <v>1</v>
      </c>
      <c r="E217" s="20"/>
      <c r="F217" s="21">
        <f t="shared" si="8"/>
        <v>0</v>
      </c>
    </row>
    <row r="218" spans="1:6" x14ac:dyDescent="0.25">
      <c r="A218" s="63">
        <v>17</v>
      </c>
      <c r="B218" s="5" t="s">
        <v>114</v>
      </c>
      <c r="C218" s="6" t="s">
        <v>1</v>
      </c>
      <c r="D218" s="20">
        <v>1</v>
      </c>
      <c r="E218" s="20"/>
      <c r="F218" s="21">
        <f t="shared" si="8"/>
        <v>0</v>
      </c>
    </row>
    <row r="219" spans="1:6" ht="26.25" x14ac:dyDescent="0.25">
      <c r="A219" s="63">
        <v>18</v>
      </c>
      <c r="B219" s="5" t="s">
        <v>115</v>
      </c>
      <c r="C219" s="6" t="s">
        <v>113</v>
      </c>
      <c r="D219" s="20">
        <v>1</v>
      </c>
      <c r="E219" s="20"/>
      <c r="F219" s="21">
        <f t="shared" si="8"/>
        <v>0</v>
      </c>
    </row>
    <row r="220" spans="1:6" ht="26.25" x14ac:dyDescent="0.25">
      <c r="A220" s="63">
        <v>19</v>
      </c>
      <c r="B220" s="5" t="s">
        <v>116</v>
      </c>
      <c r="C220" s="6" t="s">
        <v>10</v>
      </c>
      <c r="D220" s="20">
        <v>50</v>
      </c>
      <c r="E220" s="20"/>
      <c r="F220" s="21">
        <f t="shared" si="8"/>
        <v>0</v>
      </c>
    </row>
    <row r="221" spans="1:6" ht="26.25" x14ac:dyDescent="0.25">
      <c r="A221" s="63">
        <v>20</v>
      </c>
      <c r="B221" s="5" t="s">
        <v>117</v>
      </c>
      <c r="C221" s="6" t="s">
        <v>10</v>
      </c>
      <c r="D221" s="20">
        <v>60</v>
      </c>
      <c r="E221" s="20"/>
      <c r="F221" s="21">
        <f t="shared" si="8"/>
        <v>0</v>
      </c>
    </row>
    <row r="222" spans="1:6" ht="26.25" x14ac:dyDescent="0.25">
      <c r="A222" s="63">
        <v>21</v>
      </c>
      <c r="B222" s="5" t="s">
        <v>118</v>
      </c>
      <c r="C222" s="6" t="s">
        <v>1</v>
      </c>
      <c r="D222" s="20">
        <v>24</v>
      </c>
      <c r="E222" s="20"/>
      <c r="F222" s="21">
        <f t="shared" si="8"/>
        <v>0</v>
      </c>
    </row>
    <row r="223" spans="1:6" ht="26.25" x14ac:dyDescent="0.25">
      <c r="A223" s="63">
        <v>22</v>
      </c>
      <c r="B223" s="5" t="s">
        <v>119</v>
      </c>
      <c r="C223" s="6" t="s">
        <v>10</v>
      </c>
      <c r="D223" s="20">
        <v>24</v>
      </c>
      <c r="E223" s="20"/>
      <c r="F223" s="21">
        <f t="shared" si="8"/>
        <v>0</v>
      </c>
    </row>
    <row r="224" spans="1:6" ht="26.25" x14ac:dyDescent="0.25">
      <c r="A224" s="63">
        <v>23</v>
      </c>
      <c r="B224" s="5" t="s">
        <v>120</v>
      </c>
      <c r="C224" s="6" t="s">
        <v>10</v>
      </c>
      <c r="D224" s="20">
        <v>32</v>
      </c>
      <c r="E224" s="20"/>
      <c r="F224" s="21">
        <f t="shared" si="8"/>
        <v>0</v>
      </c>
    </row>
    <row r="225" spans="1:6" ht="13.5" customHeight="1" x14ac:dyDescent="0.25">
      <c r="A225" s="63">
        <v>24</v>
      </c>
      <c r="B225" s="5" t="s">
        <v>121</v>
      </c>
      <c r="C225" s="6" t="s">
        <v>10</v>
      </c>
      <c r="D225" s="20">
        <v>80</v>
      </c>
      <c r="E225" s="20"/>
      <c r="F225" s="21">
        <f t="shared" si="8"/>
        <v>0</v>
      </c>
    </row>
    <row r="226" spans="1:6" ht="26.25" x14ac:dyDescent="0.25">
      <c r="A226" s="63">
        <v>25</v>
      </c>
      <c r="B226" s="5" t="s">
        <v>158</v>
      </c>
      <c r="C226" s="6" t="s">
        <v>10</v>
      </c>
      <c r="D226" s="20">
        <v>24</v>
      </c>
      <c r="E226" s="20"/>
      <c r="F226" s="21">
        <f t="shared" si="8"/>
        <v>0</v>
      </c>
    </row>
    <row r="227" spans="1:6" ht="26.25" x14ac:dyDescent="0.25">
      <c r="A227" s="63">
        <v>26</v>
      </c>
      <c r="B227" s="5" t="s">
        <v>159</v>
      </c>
      <c r="C227" s="6" t="s">
        <v>10</v>
      </c>
      <c r="D227" s="20">
        <v>32</v>
      </c>
      <c r="E227" s="20"/>
      <c r="F227" s="21">
        <f t="shared" si="8"/>
        <v>0</v>
      </c>
    </row>
    <row r="228" spans="1:6" x14ac:dyDescent="0.25">
      <c r="A228" s="63">
        <v>27</v>
      </c>
      <c r="B228" s="5" t="s">
        <v>122</v>
      </c>
      <c r="C228" s="6" t="s">
        <v>10</v>
      </c>
      <c r="D228" s="20">
        <v>136</v>
      </c>
      <c r="E228" s="20"/>
      <c r="F228" s="21">
        <f t="shared" si="8"/>
        <v>0</v>
      </c>
    </row>
    <row r="229" spans="1:6" x14ac:dyDescent="0.25">
      <c r="A229" s="63">
        <v>28</v>
      </c>
      <c r="B229" s="5" t="s">
        <v>123</v>
      </c>
      <c r="C229" s="6" t="s">
        <v>1</v>
      </c>
      <c r="D229" s="20">
        <v>18</v>
      </c>
      <c r="E229" s="20"/>
      <c r="F229" s="21">
        <f t="shared" si="8"/>
        <v>0</v>
      </c>
    </row>
    <row r="230" spans="1:6" x14ac:dyDescent="0.25">
      <c r="A230" s="63">
        <v>29</v>
      </c>
      <c r="B230" s="5" t="s">
        <v>124</v>
      </c>
      <c r="C230" s="6" t="s">
        <v>10</v>
      </c>
      <c r="D230" s="20">
        <v>25</v>
      </c>
      <c r="E230" s="20"/>
      <c r="F230" s="21">
        <f t="shared" si="8"/>
        <v>0</v>
      </c>
    </row>
    <row r="231" spans="1:6" x14ac:dyDescent="0.25">
      <c r="A231" s="63">
        <v>30</v>
      </c>
      <c r="B231" s="5" t="s">
        <v>125</v>
      </c>
      <c r="C231" s="6" t="s">
        <v>1</v>
      </c>
      <c r="D231" s="20">
        <v>8</v>
      </c>
      <c r="E231" s="20"/>
      <c r="F231" s="21">
        <f t="shared" si="8"/>
        <v>0</v>
      </c>
    </row>
    <row r="232" spans="1:6" ht="26.25" x14ac:dyDescent="0.25">
      <c r="A232" s="63">
        <v>31</v>
      </c>
      <c r="B232" s="5" t="s">
        <v>126</v>
      </c>
      <c r="C232" s="6" t="s">
        <v>10</v>
      </c>
      <c r="D232" s="20">
        <v>56</v>
      </c>
      <c r="E232" s="20"/>
      <c r="F232" s="21">
        <f t="shared" si="8"/>
        <v>0</v>
      </c>
    </row>
    <row r="233" spans="1:6" ht="26.25" x14ac:dyDescent="0.25">
      <c r="A233" s="63">
        <v>32</v>
      </c>
      <c r="B233" s="5" t="s">
        <v>127</v>
      </c>
      <c r="C233" s="6" t="s">
        <v>1</v>
      </c>
      <c r="D233" s="20">
        <v>18</v>
      </c>
      <c r="E233" s="20"/>
      <c r="F233" s="21">
        <f t="shared" si="8"/>
        <v>0</v>
      </c>
    </row>
    <row r="234" spans="1:6" x14ac:dyDescent="0.25">
      <c r="A234" s="30"/>
      <c r="B234" s="31" t="s">
        <v>153</v>
      </c>
      <c r="C234" s="32"/>
      <c r="D234" s="33"/>
      <c r="E234" s="34"/>
      <c r="F234" s="23">
        <f>SUM(F202:F233)</f>
        <v>0</v>
      </c>
    </row>
    <row r="235" spans="1:6" ht="26.25" x14ac:dyDescent="0.25">
      <c r="A235" s="25"/>
      <c r="B235" s="36" t="s">
        <v>154</v>
      </c>
      <c r="C235" s="37"/>
      <c r="D235" s="38"/>
      <c r="E235" s="39"/>
      <c r="F235" s="40">
        <f>SUM(F234,F200,F182,F130,F52)</f>
        <v>0</v>
      </c>
    </row>
    <row r="236" spans="1:6" x14ac:dyDescent="0.25">
      <c r="A236" s="25"/>
      <c r="B236" s="41" t="s">
        <v>138</v>
      </c>
      <c r="C236" s="37"/>
      <c r="D236" s="38"/>
      <c r="E236" s="39"/>
      <c r="F236" s="40">
        <f>SUM(F235*8%)</f>
        <v>0</v>
      </c>
    </row>
    <row r="237" spans="1:6" x14ac:dyDescent="0.25">
      <c r="A237" s="25"/>
      <c r="B237" s="41" t="s">
        <v>139</v>
      </c>
      <c r="C237" s="37"/>
      <c r="D237" s="38"/>
      <c r="E237" s="39"/>
      <c r="F237" s="40">
        <f>SUM(F235:F236)</f>
        <v>0</v>
      </c>
    </row>
    <row r="238" spans="1:6" x14ac:dyDescent="0.25">
      <c r="A238" s="25"/>
      <c r="B238" s="41" t="s">
        <v>128</v>
      </c>
      <c r="C238" s="37"/>
      <c r="D238" s="38"/>
      <c r="E238" s="39"/>
      <c r="F238" s="40">
        <f>SUM(F237*20%)</f>
        <v>0</v>
      </c>
    </row>
    <row r="239" spans="1:6" x14ac:dyDescent="0.25">
      <c r="A239" s="25"/>
      <c r="B239" s="41" t="s">
        <v>129</v>
      </c>
      <c r="C239" s="37"/>
      <c r="D239" s="38"/>
      <c r="E239" s="39"/>
      <c r="F239" s="40">
        <f>+F237+F238</f>
        <v>0</v>
      </c>
    </row>
    <row r="240" spans="1:6" x14ac:dyDescent="0.25">
      <c r="A240" s="42"/>
      <c r="B240" s="43"/>
      <c r="C240" s="44"/>
      <c r="D240" s="45"/>
      <c r="E240" s="46"/>
      <c r="F240" s="47"/>
    </row>
    <row r="241" spans="1:6" x14ac:dyDescent="0.25">
      <c r="A241" s="42"/>
      <c r="B241" s="43"/>
      <c r="C241" s="44"/>
      <c r="D241" s="45"/>
      <c r="E241" s="46"/>
      <c r="F241" s="47"/>
    </row>
    <row r="242" spans="1:6" x14ac:dyDescent="0.25">
      <c r="A242" s="42"/>
      <c r="B242" s="43"/>
      <c r="C242" s="44"/>
      <c r="D242" s="45"/>
      <c r="E242" s="46"/>
      <c r="F242" s="47"/>
    </row>
    <row r="243" spans="1:6" x14ac:dyDescent="0.25">
      <c r="A243" s="2"/>
      <c r="B243" s="2"/>
      <c r="C243" s="3"/>
      <c r="D243" s="48"/>
      <c r="E243" s="48"/>
      <c r="F243" s="49"/>
    </row>
    <row r="244" spans="1:6" x14ac:dyDescent="0.25">
      <c r="A244" s="2"/>
      <c r="B244" s="2"/>
      <c r="C244" s="3"/>
      <c r="D244" s="48"/>
      <c r="E244" s="50"/>
      <c r="F244" s="49"/>
    </row>
    <row r="246" spans="1:6" x14ac:dyDescent="0.25">
      <c r="D246" s="48"/>
    </row>
    <row r="247" spans="1:6" x14ac:dyDescent="0.25">
      <c r="A247" s="54"/>
      <c r="B247"/>
      <c r="C247" s="1"/>
      <c r="D247" s="55"/>
      <c r="E247" s="50"/>
      <c r="F247" s="56"/>
    </row>
    <row r="248" spans="1:6" x14ac:dyDescent="0.25">
      <c r="A248" s="66"/>
      <c r="B248" s="66"/>
      <c r="C248" s="66"/>
      <c r="D248" s="66"/>
      <c r="E248" s="66"/>
      <c r="F248" s="66"/>
    </row>
  </sheetData>
  <mergeCells count="10">
    <mergeCell ref="A248:F248"/>
    <mergeCell ref="A1:F1"/>
    <mergeCell ref="A2:F2"/>
    <mergeCell ref="A3:F3"/>
    <mergeCell ref="A5:A6"/>
    <mergeCell ref="B5:B6"/>
    <mergeCell ref="C5:C6"/>
    <mergeCell ref="D5:D6"/>
    <mergeCell ref="E5:E6"/>
    <mergeCell ref="F5:F6"/>
  </mergeCells>
  <pageMargins left="0.9055118110236221" right="0.70866141732283472" top="0.74803149606299213" bottom="0.55118110236220474" header="0.31496062992125984" footer="0.31496062992125984"/>
  <pageSetup paperSize="9" orientation="portrait" verticalDpi="0" r:id="rId1"/>
  <headerFooter>
    <oddFooter>&amp;CСтр. &amp;P /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Работни листове</vt:lpstr>
      </vt:variant>
      <vt:variant>
        <vt:i4>2</vt:i4>
      </vt:variant>
      <vt:variant>
        <vt:lpstr>Наименувани диапазони</vt:lpstr>
      </vt:variant>
      <vt:variant>
        <vt:i4>1</vt:i4>
      </vt:variant>
    </vt:vector>
  </HeadingPairs>
  <TitlesOfParts>
    <vt:vector size="3" baseType="lpstr">
      <vt:lpstr>KSS_OP3</vt:lpstr>
      <vt:lpstr>Sheet3</vt:lpstr>
      <vt:lpstr>KSS_OP3!Печат_заглавия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Антония Т. Колева</dc:creator>
  <cp:lastModifiedBy>Ирена В. Дончева</cp:lastModifiedBy>
  <cp:lastPrinted>2017-02-23T21:23:56Z</cp:lastPrinted>
  <dcterms:created xsi:type="dcterms:W3CDTF">2017-02-17T07:54:47Z</dcterms:created>
  <dcterms:modified xsi:type="dcterms:W3CDTF">2017-03-07T14:38:49Z</dcterms:modified>
</cp:coreProperties>
</file>