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70" windowHeight="11760"/>
  </bookViews>
  <sheets>
    <sheet name="KSS_OP1" sheetId="2" r:id="rId1"/>
    <sheet name="Sheet3" sheetId="3" r:id="rId2"/>
  </sheets>
  <definedNames>
    <definedName name="_xlnm.Print_Titles" localSheetId="0">KSS_OP1!$5:$7</definedName>
  </definedNames>
  <calcPr calcId="145621"/>
</workbook>
</file>

<file path=xl/calcChain.xml><?xml version="1.0" encoding="utf-8"?>
<calcChain xmlns="http://schemas.openxmlformats.org/spreadsheetml/2006/main">
  <c r="F177" i="2" l="1"/>
  <c r="F176" i="2"/>
  <c r="F175" i="2"/>
  <c r="F174" i="2"/>
  <c r="F173" i="2"/>
  <c r="F172" i="2"/>
  <c r="F171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5" i="2"/>
  <c r="F114" i="2"/>
  <c r="F113" i="2"/>
  <c r="F112" i="2"/>
  <c r="F111" i="2"/>
  <c r="F110" i="2"/>
  <c r="F109" i="2"/>
  <c r="F108" i="2"/>
  <c r="F107" i="2"/>
  <c r="F104" i="2"/>
  <c r="F103" i="2"/>
  <c r="F102" i="2"/>
  <c r="F101" i="2"/>
  <c r="F100" i="2"/>
  <c r="F99" i="2"/>
  <c r="F98" i="2"/>
  <c r="F97" i="2"/>
  <c r="F96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0" i="2"/>
  <c r="F49" i="2"/>
  <c r="F48" i="2"/>
  <c r="F47" i="2"/>
  <c r="F46" i="2"/>
  <c r="F45" i="2"/>
  <c r="F44" i="2"/>
  <c r="F43" i="2"/>
  <c r="F42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105" i="2" l="1"/>
  <c r="F169" i="2"/>
  <c r="F178" i="2"/>
  <c r="F116" i="2"/>
  <c r="F94" i="2"/>
  <c r="F75" i="2"/>
  <c r="F51" i="2"/>
  <c r="F39" i="2"/>
  <c r="F117" i="2" l="1"/>
  <c r="F76" i="2"/>
  <c r="F179" i="2"/>
  <c r="F180" i="2" l="1"/>
  <c r="F181" i="2" s="1"/>
  <c r="F182" i="2" s="1"/>
  <c r="F183" i="2" s="1"/>
  <c r="F184" i="2" s="1"/>
</calcChain>
</file>

<file path=xl/sharedStrings.xml><?xml version="1.0" encoding="utf-8"?>
<sst xmlns="http://schemas.openxmlformats.org/spreadsheetml/2006/main" count="329" uniqueCount="180">
  <si>
    <t>РАЗВАЛЯНЕ НА ТУХЛЕНА ЗИДАРИЯ НАД 1/2 ТУХЛА ВКЛ. СВАЛЯНЕ НА ОТПАДЪЦИТЕ</t>
  </si>
  <si>
    <t>м3</t>
  </si>
  <si>
    <t>ВЪТРЕШНО РАБОТНО СКЕЛЕ</t>
  </si>
  <si>
    <t>м2</t>
  </si>
  <si>
    <t>ОЧУКВАНЕ НА ПОДКОЖУШЕНА МАЗИЛКА ПО СТЕНИ И ТАВАНИ</t>
  </si>
  <si>
    <t>ДЕМОНТАЖ НА ЛАМПЕРИЯ</t>
  </si>
  <si>
    <t>ДЕМОНТАЖ НАСТИЛКА ОТ ЛИНОЛЕУМ</t>
  </si>
  <si>
    <t>ДЕМОНТАЖ ФАЯНСОВА ОБЛИЦОВКА</t>
  </si>
  <si>
    <t>ИЗКЪРПВАНЕ НА МАЗИЛКА ЗА ПОДРАВНЯВАНЕ НА ОСНОВАТА</t>
  </si>
  <si>
    <t>ПОЛАГАНЕ ГРУНД ПРЕДИ ШПАКЛОВКА ПО СТЕНИ</t>
  </si>
  <si>
    <t>НОВА ГИПСОВА ШПАКЛОВКА ПО СТЕНИ</t>
  </si>
  <si>
    <t>ГРУНДИРАНЕ С ЛАТЕКС ЗА БОЯДИСВАНЕ ПО СТЕНИ</t>
  </si>
  <si>
    <t>БОЯДИСВАНЕ С ЛАТЕКС ПО СТЕНИ</t>
  </si>
  <si>
    <t>ПОЛАГАНЕ ГРУНД ПРЕДИ ШПАКЛОВКА ПО ТАВАНИ</t>
  </si>
  <si>
    <t>НОВА ГИПСОВА ШПАКЛОВКА ПО ТАВАНИ</t>
  </si>
  <si>
    <t>ГРУНДИРАНЕ С ЛАТЕКС ЗА БОЯДИСВАНЕ ПО ТАВАНИ</t>
  </si>
  <si>
    <t>БОЯДИСВАНЕ С ЛАТЕКС ПО ТАВАНИ</t>
  </si>
  <si>
    <t>ДОСТАВКА И ПОЛАГАНЕ ФАЯНСОВА ОБЛИЦОВКА</t>
  </si>
  <si>
    <t>НАПРАВА САМОРАЗЛИВНА ЦИМЕНТОВА ЗАМАЗКА</t>
  </si>
  <si>
    <t>ИЗРАВНИТЕЛНА ЦИМЕНТОВА ЗАМАЗКА</t>
  </si>
  <si>
    <t>ДОСТАВКА И ПОЛАГАНЕ НАСТИЛКА ОТ ТЕРАКОТНИ ПЛОЧИ</t>
  </si>
  <si>
    <t>ДОСТАВКА И МОНТАЖ  РVС ПЕРВАЗИ</t>
  </si>
  <si>
    <t>м</t>
  </si>
  <si>
    <t>ДОСТАВКА И МОНТАЖ ВЪТРЕШНИ АЛУМИНИЕВИ ВРАТИ</t>
  </si>
  <si>
    <t>ДОСТАВКА И МОНТАЖ ИНТЕРИОРНИ ВРАТИ MDF</t>
  </si>
  <si>
    <t>бр.</t>
  </si>
  <si>
    <t>ИЗКЪРПВАНЕ СТРАНИЦИ ОКОЛО ВРАТИ С ГИПСОКАРТОН НА ЛЕПИЛО</t>
  </si>
  <si>
    <t>ОКАЧЕН ТАВАН С PVC ЛАМЕЛИ</t>
  </si>
  <si>
    <t>ОКАЧЕН ТАВАН РАСТЕРЕН</t>
  </si>
  <si>
    <t>РЪЧНО НАТОВ. И АВТ. РАЗТОВ. СТР.ОТПАДЪЦИ И ПРЕВОЗ СЪС САМОСВАЛ ДО 15 КМ.</t>
  </si>
  <si>
    <t>АС</t>
  </si>
  <si>
    <t>ДДС 20%</t>
  </si>
  <si>
    <t>ВСИЧКО С ДДС</t>
  </si>
  <si>
    <t>ОВК</t>
  </si>
  <si>
    <t>ОБЩО</t>
  </si>
  <si>
    <t xml:space="preserve">ПРЕДПАЗНА МРЕЖА ПРЕД ПРОЗОРЦИ </t>
  </si>
  <si>
    <t>бр</t>
  </si>
  <si>
    <t>ДОСТАВКА И МОНТАЖ ЛУМИН.ОСВТЯЛО НА ТАВАН 1Х8w IP65, АВАРИЙНО ОСВ-Е</t>
  </si>
  <si>
    <t>ДОСТАВКА И МОНТАЖ ЛУМИН.ОСВЕТИТЕЛНО ТЯЛО 4Х14kW IP21 епра</t>
  </si>
  <si>
    <t>ДОСТАВКА И МОНТАЖ ОСВ ТЯЛО Х.Л. ТЯЛО 1Х20kW IP21</t>
  </si>
  <si>
    <t>ДОСТАВКА И МОНТАЖ АПЛИК ПКОМ С 1 БР.КЛЛ 1Х15W P54</t>
  </si>
  <si>
    <t>ДОСТАВКА И МОНТАЖ ОСВ ТЯЛО lED 1Х80W IP54 физк салон</t>
  </si>
  <si>
    <t>ДОСТАВКА И МОНТАЖ КЛЮЧ ОБИКНОВЕН СКРИТА ИНСТ-Я</t>
  </si>
  <si>
    <t>ДОСТАВКА И МОНТАЖ КЛЮЧ ТИП СЕРИЕН</t>
  </si>
  <si>
    <t>ДОСТАВКА И МОНТАЖ КЛЮЧ ДЕВИАТОРЕН</t>
  </si>
  <si>
    <t>ДОСТАВКА И М-Ж ДАТЧИК ЗА ДВИЖЕНИЕ 180'</t>
  </si>
  <si>
    <t>ДОСТАВКА И М-Ж ДАТЧИК ЗА ДВИЖЕНИЕ 360'</t>
  </si>
  <si>
    <t>ДОСТ. И МОНТАЖ КУТИЯ РАЗКЛОНИТЕЛНА СКРИТА КРЪГЛА БЯЛА</t>
  </si>
  <si>
    <t>МОНТ И ДОСТАВКА НА КОНТАКТ ''ШУКО'' ЕДИНИЧЕН</t>
  </si>
  <si>
    <t>МОНТАЖ И ДОСТАВКА НА КОНТАКТ ШУКО ЕДИН. ПРОТИВОВЛАЖНИ ОТКРИТИ</t>
  </si>
  <si>
    <t>ДОСТ.И МОНТАЖ КОНТАКТИ ЗА ТЕЛЕФОН СКРИТ RJ11</t>
  </si>
  <si>
    <t>ДОСТ.И МОНТАЖ КОНТАКТИ ЗА КОМПЮТЪР СКРИТ  RJ45</t>
  </si>
  <si>
    <t>МОНТАЖ НА КУТИЯ КОНЗОЛНА СКРИТ МОНТАЖ</t>
  </si>
  <si>
    <t>МОНТАЖ НА КУТИЯ КОНЗОЛНА ПАНЕЛИ СКРИТ М-Ж</t>
  </si>
  <si>
    <t>ДОСТАВКА И МОНТАЖ НА ТАБЛА РТф / ПО ПРИЛ. СХЕМА/</t>
  </si>
  <si>
    <t>ДОСТАВКА И МОНТАЖ РТф1 / ПО ПРИЛ. СХЕМА/</t>
  </si>
  <si>
    <t>ПОЛАГАНЕ НА ПРОВОДНИЦИ ПВВМ 2Х1,5 ПОД МАЗИЛКА ПО ТУХЛЕНА СТЕНА</t>
  </si>
  <si>
    <t>ПОЛАГАНЕ НА ПРОВОДНИЦИ ПВВМ 3Х1,5 ПОД МАЗИЛКА ПО ТУХЛЕНА СТЕНА</t>
  </si>
  <si>
    <t>ПОЛАГАНЕ НА ПРОВОДНИЦИ ПВВМ 4Х1,5 ПОД МАЗИЛКА</t>
  </si>
  <si>
    <t>ПОЛАГАНЕ НА ПРОВОДНИК ПВВМ 3Х2,5 ПОД МАЗИЛКА ПО ТУХЛЕНА СТЕНА</t>
  </si>
  <si>
    <t>ДОСТАВКА И ПОЛАГАНЕ НА ПРОВОДНИК ПВВМ 3Х4ММ2 ПОД МАЗИЛКА</t>
  </si>
  <si>
    <t>ДОСТАВКА И ПОЛАГАНЕ КАБЕЛ NYM 3X1,5 MM2</t>
  </si>
  <si>
    <t>ДОСТАВКА/ПОЛАГАНЕ КАБЕЛ NYM 3X2,5 MM2</t>
  </si>
  <si>
    <t>ДОСТ/ПОЛАГАНЕ КАБЕЛ NYM 3X4 MM2</t>
  </si>
  <si>
    <t>ПОЛАГАНЕ КАБЕЛ NYM5X10MM2</t>
  </si>
  <si>
    <t>ДОСТАВКА И ИЗТЕГЛЯНЕ НА КАБЕЛ СВТ 5Х4 ММ2 В ТРЪБА</t>
  </si>
  <si>
    <t>ПОЛАГАНЕ КАБЕЛ NYM 5X16MM2</t>
  </si>
  <si>
    <t>ДОСТАВКА И ИЗТЕГЛЯНЕ КАБЕЛ СВТ 5Х1,5 ММ2</t>
  </si>
  <si>
    <t>ДОСТАВКА/ПОЛАГАНЕ КАБЕЛ NYM 5X2,5 MM2</t>
  </si>
  <si>
    <t>ДОСТАВКА И ИЗТЕГЛЯНЕ НА ПРОВОДНИК FTP cat5e</t>
  </si>
  <si>
    <t>ДОСТАВКА И ИЗТЕГЛЯНЕ НА ТЧП-К 2Х1</t>
  </si>
  <si>
    <t>ДОСТАВКА И  ПОЛАГАНЕ ГОФРИР.ТРЪБИ ф16ММ</t>
  </si>
  <si>
    <t>ДОСТАВКА И ПОЛАГАНЕ ГОФРИР.ТРЪБИ ф23ММ</t>
  </si>
  <si>
    <t>ПОЛАГАНЕ ГОФРИР.ТРЪБИ ф29ММ</t>
  </si>
  <si>
    <t>КОЛОВЕ ЗА НАПРАВА НА ЗАЗЕМЯВАНЕ  С ДВЕ ТРЪБА 3 М. И 2 1/2''</t>
  </si>
  <si>
    <t>ДОСТАВКА И МОНТАЖ ПОЦИНКОВАНА ШИНА</t>
  </si>
  <si>
    <t>НАПРАВА КОНТРОЛНО-РЕВИЗИОННА КУТИЯ С КЛЕМА</t>
  </si>
  <si>
    <t>ИЗМЕРВАТЕЛНИ ПРОТОКОЛИ ПО НАРЕДБА №3 КОМПЛЕКТ</t>
  </si>
  <si>
    <t>ДОСТАВКА И МОНТАЖ НА PVC ГОФР. ТРЪБА Ф13,5 ММ</t>
  </si>
  <si>
    <t>Н-ВА СУХА РАЗДЕЛКА НА КОНТРОЛЕН КАБЕЛ 6 ММ2  4 ЖИЛА</t>
  </si>
  <si>
    <t>ПРОБИВАНЕ ОТВОРИ В БЕТ. СТЕНИ С ДЕБ ДО 12 СМ С Р-РИ 10/10 СМ</t>
  </si>
  <si>
    <t>ЗАМОНОЛИТВАНЕ ОТВОРИ</t>
  </si>
  <si>
    <t>СВЪРЗВАНЕ ПРОВОДНИЦИ КЪМ СЪОРЪЖЕНИЯ С УХО ДО 2.5ММ2</t>
  </si>
  <si>
    <t>ИЗПРОБВАНЕ ТЕЛЕФОННИ АБОНАТИ</t>
  </si>
  <si>
    <t>НАПРАВА УЛЕЙ ОТ  5/ 5 ДО 15/15 РЪЧНО В СТАРА ТУХЛ.ЗИДАРИЯ</t>
  </si>
  <si>
    <t>ИЗМАЗВАНЕ КАНАЛИ В=или&lt;10СМ С ПОЛОЖЕНА ИНСТАЛ.ИЛИ ОКОЛО КАСИ НА ВРАТИ И ПРОЗ.-С</t>
  </si>
  <si>
    <t>ЕЛ-ВЪТРЕШНИ ЕЛ ИНСТАЛАЦИИ</t>
  </si>
  <si>
    <t>ДЕМОНТАЖ НА КАСА ЗА ЕЛ.ТАБЛО В ГОТОВА НИША С РАЗМЕРИ ДО 1ММэ</t>
  </si>
  <si>
    <t>ДЕМОНТАЖ  НА ПРОВОДНИЦИ</t>
  </si>
  <si>
    <t>ДЕМОНТАЖ НА ЛУМИНИСЦЕНТНИ ЛАМПИ ДО 3 Х 80 W</t>
  </si>
  <si>
    <t>ДЕМОНТАЖ АПЛИК ИЛИ ПЛАФОНЕР</t>
  </si>
  <si>
    <t>ДЕМОНТАЖ ЗАХРАНВАЩ КАБЕЛ БОЙЛЕРИ</t>
  </si>
  <si>
    <t>ЕЛ-ДЕМОНТАЖНИ РАБОТИ</t>
  </si>
  <si>
    <t>Непредвидени СМР- 8%</t>
  </si>
  <si>
    <r>
      <rPr>
        <b/>
        <u/>
        <sz val="10"/>
        <rFont val="Arial"/>
        <family val="2"/>
        <charset val="204"/>
      </rPr>
      <t>Възложител:</t>
    </r>
    <r>
      <rPr>
        <b/>
        <sz val="10"/>
        <rFont val="Arial"/>
        <family val="2"/>
        <charset val="204"/>
      </rPr>
      <t xml:space="preserve"> Община Стара Загора</t>
    </r>
  </si>
  <si>
    <t>№ по ред</t>
  </si>
  <si>
    <t>Ед.
мярка</t>
  </si>
  <si>
    <t>Количество</t>
  </si>
  <si>
    <t>Единична цена 
(лева)</t>
  </si>
  <si>
    <t>Количествено-стойностна сметка</t>
  </si>
  <si>
    <t>Описание на 
строително-монтажни работи</t>
  </si>
  <si>
    <r>
      <rPr>
        <b/>
        <u/>
        <sz val="10"/>
        <rFont val="Arial"/>
        <family val="2"/>
        <charset val="204"/>
      </rPr>
      <t>Обособена позиция 1:</t>
    </r>
    <r>
      <rPr>
        <b/>
        <sz val="10"/>
        <rFont val="Arial"/>
        <family val="2"/>
        <charset val="204"/>
      </rPr>
      <t xml:space="preserve"> Основен ремонт на физкултурен салон и малък физкултурен салон на XIII ОУ „СВЕТИ ПАИСИЙ ХИЛЕНДАРСКИ“, гр.Стара Загора,  кв.“Казански“, ул.“Д.Маджаров“ №1</t>
    </r>
  </si>
  <si>
    <t>ДОСТАВКА И МОНТАЖ ПАНЕЛЕН РАДИАТОР PKKP ТИП 22 - 600Х600</t>
  </si>
  <si>
    <t>ДОСТАВКА И МОНТАЖ ПАНЕЛЕН РАДИАТОР PKKP ТИП 22 - 600Х1600</t>
  </si>
  <si>
    <t>ДОСТАВКА И МОНТАЖ ПАНЕЛЕН РАДИАТОР PKKP ТИП 22 - 600Х1800</t>
  </si>
  <si>
    <t>РАДИАТОРЕН КРАН ПРАВ</t>
  </si>
  <si>
    <t>СЕКРЕТЕН КРАН ПРАВ 1/2</t>
  </si>
  <si>
    <t>ДЕМОНТАЖ ПАНЕЛЕН РАДИАТОР</t>
  </si>
  <si>
    <t>ДЕМОНТАЖ МЕТАЛНИ ТРЪБИ</t>
  </si>
  <si>
    <t>ДЕМОНТАЖ НА СТАРИ РАДИАТОРНИ КРАНЧЕТА</t>
  </si>
  <si>
    <t>ПРОБА ОТОПЛИТЕЛНИ ТЕЛА</t>
  </si>
  <si>
    <t xml:space="preserve">ТРЪБНА МРЕЖА </t>
  </si>
  <si>
    <t>ДОСТАВКА И МОНТАЖ НА ПОЛИПР. ТРЪБИ С АЛ. ВЛОЖКА Ф20</t>
  </si>
  <si>
    <t>ДОСТАВКА И МОНТАЖ НА ПОЛИПР. ТРЪБИ С АЛ. ВЛОЖКА Ф25</t>
  </si>
  <si>
    <t>ДОСТАВКА И МОНТАЖ НА ПОЛИПР. ТРЪБИ С АЛ. ВЛОЖКА Ф32</t>
  </si>
  <si>
    <t>ДОСТАВКА И МОНТАЖ НА ПОЛИПР. ТРЪБИ С АЛ. ВЛОЖКА Ф40</t>
  </si>
  <si>
    <t>ДОСТАВКА И МОНТАЖ НА ПОЛИПР. ТРЪБИ С АЛ. ВЛОЖКА Ф50</t>
  </si>
  <si>
    <t>ДОСТАВКА И МОНТАЖ НА ПОЛИПР. ТРЪБИ С АЛ. ВЛОЖКА Ф63</t>
  </si>
  <si>
    <t>ДОСТАВКА И МОНТАЖ НА ПОЛИПР. ТРЪБИ С АЛ. ВЛОЖКА Ф75</t>
  </si>
  <si>
    <t>ДОСТАВКА И МОНТАЖ НА СКОБА ЗА ТРЪБА Ф20</t>
  </si>
  <si>
    <t>ДОСТАВКА И МОНТАЖ НА СКОБА ЗА ТРЪБА Ф25</t>
  </si>
  <si>
    <t>ДОСТАВКА И МОНТАЖ НА СКОБА ЗА ТРЪБА Ф32</t>
  </si>
  <si>
    <t>ДОСТАВКА И МОНТАЖ НА СКОБА ЗА ТРЪБА Ф40</t>
  </si>
  <si>
    <t>ДОСТАВКА И МОНТАЖ НА СКОБА ЗА ТРЪБА Ф50</t>
  </si>
  <si>
    <t>ДОСТАВКА И МОНТАЖ НА СКОБА ЗА ТРЪБА Ф63</t>
  </si>
  <si>
    <t>ДОСТАВКА И МОНТАЖ НА СКОБА ЗА ТРЪБА Ф75</t>
  </si>
  <si>
    <t>ДОСТАВКА И МОНТАЖ НА СК Ф40</t>
  </si>
  <si>
    <t>ДОСТАВКА И МОНТАЖ НА СК Ф63</t>
  </si>
  <si>
    <t>ДОСТАВКА И МОНТАЖ НА СК Ф75</t>
  </si>
  <si>
    <t>ДОСТАВКА И МОНТАЖ НА СК Ф75Х3</t>
  </si>
  <si>
    <t>СВЪРЗВАНЕ КЪМ СТАРО ТРЪБНО ТРАСЕ</t>
  </si>
  <si>
    <t>АВТОМАТИЧЕН ОБЕЗВЪЗДУШИТЕЛ ПРИ ВИСОКИ УЧАСТЪЦИ НА ТРЪБНО ТРАСЕ</t>
  </si>
  <si>
    <t>ДЕМОНТАЖ НА МЕТАЛНИ ТРЪБИ</t>
  </si>
  <si>
    <t>ПРОБИВАНЕ НА ОТВОРИ ДО Ф63</t>
  </si>
  <si>
    <t>ВОДОПРОВОД</t>
  </si>
  <si>
    <t>ВЪТРЕШНА ВОДОПРОВОДНА ИНСТАЛАЦИЯ ОТ ПОЛИПРОПИЛЕНОВИ ТРЪБИ Ф20 - СТУДЕНА ВОДА</t>
  </si>
  <si>
    <t>ВЪТРЕШНА ВОДОПРОВОДНА ИНСТАЛАЦИЯ ОТ ПОЛИПРОПИЛЕНОВИ ТРЪБИ Ф25 - СТУДЕНА ВОДА</t>
  </si>
  <si>
    <t>ВЪТРЕШНА ВОДОПРОВОДНА ИНСТАЛАЦИЯ ОТ ПОЛИПРОПИЛЕНОВИ ТРЪБИ Ф32 - СТУДЕНА ВОДА</t>
  </si>
  <si>
    <t>ВЪТРЕШНА ВОДОПРОВОДНА ИНСТАЛАЦИЯ ОТ ПОЛИПРОПИЛЕНОВИ ТРЪБИ Ф20- ТОПЛА ВОДА</t>
  </si>
  <si>
    <t>ВЪТРЕШНА ВОДОПРОВОДНА ИНСТАЛАЦИЯ ОТ ПОЛИПРОПИЛЕНОВИ ТРЪБИ Ф25 -ТОПЛА ВОДА</t>
  </si>
  <si>
    <t>ТОПЛОИЗОЛАЦИЯ НА ВОДОПРОВОДНИ ТРЪБНИ СИСТЕМИ ОТ ПОЛИЕТИЛЕНОВА ПЯНА 6ММ - ЗА Ф20 1/2"</t>
  </si>
  <si>
    <t>ТОПЛОИЗОЛАЦИЯ НА ВОДОПРОВОДНИ ТРЪБНИ СИСТЕМИ ОТ ПОЛИЕТИЛЕНОВА ПЯНА 6ММ - ЗА Ф25 3/4"</t>
  </si>
  <si>
    <t>ТОПЛОИЗОЛАЦИЯ НА ВОДОПРОВОДНИ ТРЪБНИ СИСТЕМИ ОТ ПОЛИЕТИЛЕНОВА ПЯНА 6ММ - ЗА Ф32 1"</t>
  </si>
  <si>
    <t>УЛЕЙ РЪЧНО В ТУХЛЕНА СТЕНА</t>
  </si>
  <si>
    <t>ТАПИ ПОЦИНКОВАНИ 1/2"</t>
  </si>
  <si>
    <t>УКРЕПИТЕЛИ ЗА ВОДОПРОВОДНИ ИНСТАЛАЦИИ Ф32</t>
  </si>
  <si>
    <t>ДОСТАВКА И МОНТАЖ УНЕВЕРСАЛЕН КОМПЛЕКТ ЗА БАТЕРИЯ</t>
  </si>
  <si>
    <t>ИЗПИТВАНЕ ВОДОПРОВОДНА МРЕЖА</t>
  </si>
  <si>
    <t>ДЕЗИНФЕКЦИЯ ВОДОПРОВОДНА МРЕЖА</t>
  </si>
  <si>
    <t>ИЗПРОБВАНЕ СЪЩ. ВЕРТ. КАНАЛИЗАЦИЯ</t>
  </si>
  <si>
    <t>ИЗПРОБВАНЕ СЪЩ. ХОРИЗ.. КАНАЛИЗАЦИЯ</t>
  </si>
  <si>
    <t>ДОСТАВКА И МОНТАЖ НА PVC ТРЪБИ НЕМУФИРАНИ ТИП 100 Ф50/1.8</t>
  </si>
  <si>
    <t>ДОСТАВКА И МОНТАЖ НА PVC ТРЪБИ НЕМУФИРАНИ ТИП 100 Ф110/1.8</t>
  </si>
  <si>
    <t>ДЕМОНТАЖ СТАРИ КАНАЛИЗ. ТРЪБИ</t>
  </si>
  <si>
    <t xml:space="preserve">ДЕМОНТАЖ ТОАЛЕТНИ КЛЕКАЛА </t>
  </si>
  <si>
    <t>ДЕМОНТАЖ СТАРИ БОЙЛЕРИ, РЯЗАНЕ И ИЗНАСЯНЕ</t>
  </si>
  <si>
    <t>ДЕМОНТАЖ СТАРИ ВЪНШНИ ПОЦ. ТРЪБИ</t>
  </si>
  <si>
    <t>УЛЕЙ ОТ 40/20 ДО 50/40 РЪЧНО В ТУХЛЕНА ЗИДАРИЯ</t>
  </si>
  <si>
    <t>ОБОРУДВАНЕ</t>
  </si>
  <si>
    <t>ДОСТАВКА И МОНТАЖ МОНОБЛОК</t>
  </si>
  <si>
    <t>ДОСТАВКА И МОНТАЖ ПОРЦЕЛАНОВ УМИВАЛНИК 510ММ</t>
  </si>
  <si>
    <t>ДОСТАВКА И МОНТАЖ СТЕНЕН СМЕСИТЕЛ, ДВУРЪКОХВАТКОВ</t>
  </si>
  <si>
    <t>ДОСТАВКА И МОНТАЖ СМЕСИТЕЛ СТЕНЕН ЗА ДУШ</t>
  </si>
  <si>
    <t>СИФОН ПОДОВ МЕСИНГОВ, ПРАВ КРЪГЪЛ И ДЕКОРАТИВНА РЕШЕТКА 1 1/4</t>
  </si>
  <si>
    <t>ДОСТАВКА И МОНТАЖ ПОДОВ СИФОН Ф50ММ АЛУМИНИЕВ</t>
  </si>
  <si>
    <t>ДОСТАВКА И МОНТАЖ ПРОТИВОВАКУУМНА КЛАПА Ф110</t>
  </si>
  <si>
    <t>ВЕНТИЛАЦ. ШАПКИ НА ОТДУШНИЦИ Ф100ММ</t>
  </si>
  <si>
    <t>ДОСТАВКА И МОНТАЖ БОЙЛЕР 150Л. , 3 KW, ЕМАЙЛИРАН</t>
  </si>
  <si>
    <t>ОТОПЛИТЕЛНА ИНСТАЛАЦИЯ</t>
  </si>
  <si>
    <t>КАНАЛИЗАЦИЯ</t>
  </si>
  <si>
    <t>ВиК</t>
  </si>
  <si>
    <t xml:space="preserve">ВиК </t>
  </si>
  <si>
    <t>ДЕМОНТАЖ ВЕНТИЛАТОР</t>
  </si>
  <si>
    <t>ДЕМОНТ.ОБ.,СЕРИЙНИ, ДЕВИАТ.КЛЮЧОВЕ, ЛИХТ БУТОНИ И ТИП ОБИКНОВ. И ТИП ''ШУКО''</t>
  </si>
  <si>
    <t>Ремонт физкултурен салон 
XIII ОУ ''Свети Паисий Хилендарски ''</t>
  </si>
  <si>
    <t>ЕЛЕКТРО</t>
  </si>
  <si>
    <t>Обща 
цена 
(лева)</t>
  </si>
  <si>
    <t>ПОЧИСТВАНЕ ОТ СТРОИТЕЛНИ ОТПАДЪЦИ</t>
  </si>
  <si>
    <t>БОЯДИСВАНЕ С БЛАЖНА БОЯ ПО СТЕНИ, ДВУКРАТНО</t>
  </si>
  <si>
    <t>ДОСТАВКА И МОНТАЖ НА ВИНИЛОВА СПОРТНА НАСТИЛКА С ДЕБ.5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</si>
</sst>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6"/>
      <name val="Arial"/>
      <family val="2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2" fontId="4" fillId="0" borderId="0" xfId="0" applyNumberFormat="1" applyFont="1"/>
    <xf numFmtId="0" fontId="5" fillId="3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2" fontId="6" fillId="5" borderId="7" xfId="0" applyNumberFormat="1" applyFont="1" applyFill="1" applyBorder="1"/>
    <xf numFmtId="2" fontId="4" fillId="0" borderId="0" xfId="0" applyNumberFormat="1" applyFont="1" applyAlignment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NumberFormat="1" applyFont="1"/>
    <xf numFmtId="0" fontId="7" fillId="0" borderId="1" xfId="0" quotePrefix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quotePrefix="1" applyFont="1" applyBorder="1" applyAlignment="1">
      <alignment wrapText="1"/>
    </xf>
    <xf numFmtId="0" fontId="7" fillId="0" borderId="1" xfId="0" applyNumberFormat="1" applyFont="1" applyBorder="1"/>
    <xf numFmtId="0" fontId="6" fillId="0" borderId="1" xfId="0" quotePrefix="1" applyFont="1" applyBorder="1" applyAlignment="1">
      <alignment wrapText="1"/>
    </xf>
    <xf numFmtId="0" fontId="6" fillId="0" borderId="1" xfId="0" quotePrefix="1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right" wrapText="1"/>
    </xf>
    <xf numFmtId="0" fontId="11" fillId="0" borderId="1" xfId="0" applyFont="1" applyBorder="1" applyAlignment="1">
      <alignment vertical="center" wrapText="1"/>
    </xf>
    <xf numFmtId="0" fontId="9" fillId="0" borderId="8" xfId="0" applyFont="1" applyFill="1" applyBorder="1" applyAlignment="1">
      <alignment horizontal="center" vertical="top" wrapText="1"/>
    </xf>
    <xf numFmtId="0" fontId="7" fillId="0" borderId="10" xfId="0" quotePrefix="1" applyFont="1" applyBorder="1" applyAlignment="1">
      <alignment wrapText="1"/>
    </xf>
    <xf numFmtId="2" fontId="6" fillId="5" borderId="1" xfId="0" applyNumberFormat="1" applyFont="1" applyFill="1" applyBorder="1"/>
    <xf numFmtId="0" fontId="6" fillId="7" borderId="1" xfId="0" applyFont="1" applyFill="1" applyBorder="1" applyAlignment="1">
      <alignment wrapText="1"/>
    </xf>
    <xf numFmtId="0" fontId="6" fillId="7" borderId="1" xfId="0" applyNumberFormat="1" applyFont="1" applyFill="1" applyBorder="1" applyAlignment="1">
      <alignment wrapText="1"/>
    </xf>
    <xf numFmtId="2" fontId="6" fillId="7" borderId="1" xfId="0" applyNumberFormat="1" applyFont="1" applyFill="1" applyBorder="1" applyAlignment="1">
      <alignment wrapText="1"/>
    </xf>
    <xf numFmtId="0" fontId="6" fillId="5" borderId="7" xfId="0" applyNumberFormat="1" applyFont="1" applyFill="1" applyBorder="1"/>
    <xf numFmtId="0" fontId="6" fillId="8" borderId="7" xfId="0" applyNumberFormat="1" applyFont="1" applyFill="1" applyBorder="1"/>
    <xf numFmtId="2" fontId="6" fillId="8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horizontal="left" wrapText="1"/>
    </xf>
    <xf numFmtId="0" fontId="7" fillId="7" borderId="9" xfId="0" quotePrefix="1" applyFont="1" applyFill="1" applyBorder="1" applyAlignment="1">
      <alignment horizontal="right"/>
    </xf>
    <xf numFmtId="0" fontId="9" fillId="7" borderId="1" xfId="0" applyFont="1" applyFill="1" applyBorder="1" applyAlignment="1">
      <alignment horizontal="center" vertical="top" wrapText="1"/>
    </xf>
    <xf numFmtId="0" fontId="6" fillId="7" borderId="1" xfId="0" applyNumberFormat="1" applyFont="1" applyFill="1" applyBorder="1"/>
    <xf numFmtId="2" fontId="9" fillId="7" borderId="1" xfId="0" applyNumberFormat="1" applyFont="1" applyFill="1" applyBorder="1" applyAlignment="1">
      <alignment vertical="top"/>
    </xf>
    <xf numFmtId="2" fontId="7" fillId="7" borderId="1" xfId="0" applyNumberFormat="1" applyFont="1" applyFill="1" applyBorder="1"/>
    <xf numFmtId="0" fontId="7" fillId="7" borderId="1" xfId="0" applyFont="1" applyFill="1" applyBorder="1" applyAlignment="1">
      <alignment horizontal="right" wrapText="1"/>
    </xf>
    <xf numFmtId="0" fontId="10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7" borderId="1" xfId="0" quotePrefix="1" applyFont="1" applyFill="1" applyBorder="1" applyAlignment="1">
      <alignment horizontal="right" wrapText="1"/>
    </xf>
    <xf numFmtId="0" fontId="6" fillId="7" borderId="8" xfId="0" applyFont="1" applyFill="1" applyBorder="1"/>
    <xf numFmtId="2" fontId="6" fillId="7" borderId="1" xfId="0" applyNumberFormat="1" applyFont="1" applyFill="1" applyBorder="1"/>
    <xf numFmtId="0" fontId="6" fillId="5" borderId="1" xfId="0" applyNumberFormat="1" applyFont="1" applyFill="1" applyBorder="1"/>
    <xf numFmtId="0" fontId="4" fillId="0" borderId="0" xfId="0" applyNumberFormat="1" applyFont="1" applyAlignment="1">
      <alignment horizontal="center" vertical="top"/>
    </xf>
    <xf numFmtId="0" fontId="5" fillId="3" borderId="6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/>
    </xf>
    <xf numFmtId="0" fontId="6" fillId="7" borderId="1" xfId="0" applyNumberFormat="1" applyFont="1" applyFill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6" fillId="9" borderId="1" xfId="0" applyNumberFormat="1" applyFont="1" applyFill="1" applyBorder="1" applyAlignment="1">
      <alignment horizontal="center" vertical="top"/>
    </xf>
    <xf numFmtId="0" fontId="6" fillId="9" borderId="8" xfId="0" applyFont="1" applyFill="1" applyBorder="1"/>
    <xf numFmtId="0" fontId="7" fillId="9" borderId="10" xfId="0" quotePrefix="1" applyFont="1" applyFill="1" applyBorder="1" applyAlignment="1">
      <alignment horizontal="left" wrapText="1"/>
    </xf>
    <xf numFmtId="0" fontId="7" fillId="7" borderId="1" xfId="0" applyFont="1" applyFill="1" applyBorder="1" applyAlignment="1">
      <alignment horizontal="center"/>
    </xf>
    <xf numFmtId="0" fontId="7" fillId="7" borderId="1" xfId="0" applyNumberFormat="1" applyFont="1" applyFill="1" applyBorder="1"/>
    <xf numFmtId="4" fontId="0" fillId="0" borderId="0" xfId="0" applyNumberFormat="1"/>
    <xf numFmtId="4" fontId="4" fillId="0" borderId="0" xfId="0" applyNumberFormat="1" applyFont="1"/>
    <xf numFmtId="4" fontId="6" fillId="6" borderId="7" xfId="0" applyNumberFormat="1" applyFont="1" applyFill="1" applyBorder="1" applyAlignment="1"/>
    <xf numFmtId="4" fontId="6" fillId="6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wrapText="1"/>
    </xf>
    <xf numFmtId="4" fontId="6" fillId="6" borderId="1" xfId="0" applyNumberFormat="1" applyFont="1" applyFill="1" applyBorder="1" applyAlignment="1"/>
    <xf numFmtId="4" fontId="7" fillId="6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/>
    <xf numFmtId="4" fontId="7" fillId="0" borderId="1" xfId="0" applyNumberFormat="1" applyFont="1" applyBorder="1"/>
    <xf numFmtId="4" fontId="4" fillId="0" borderId="0" xfId="0" applyNumberFormat="1" applyFont="1" applyAlignment="1"/>
    <xf numFmtId="3" fontId="5" fillId="4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center" vertical="top"/>
    </xf>
    <xf numFmtId="0" fontId="7" fillId="0" borderId="0" xfId="0" quotePrefix="1" applyFont="1" applyBorder="1"/>
    <xf numFmtId="0" fontId="7" fillId="0" borderId="0" xfId="0" applyFont="1" applyBorder="1"/>
    <xf numFmtId="0" fontId="7" fillId="0" borderId="0" xfId="0" applyNumberFormat="1" applyFont="1" applyBorder="1"/>
    <xf numFmtId="4" fontId="7" fillId="0" borderId="0" xfId="0" applyNumberFormat="1" applyFont="1" applyBorder="1"/>
    <xf numFmtId="0" fontId="8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C848D"/>
      <color rgb="FFCC6EC8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tabSelected="1" zoomScaleNormal="100" workbookViewId="0">
      <selection activeCell="A3" sqref="A3:F3"/>
    </sheetView>
  </sheetViews>
  <sheetFormatPr defaultRowHeight="15" x14ac:dyDescent="0.25"/>
  <cols>
    <col min="1" max="1" width="5.5703125" style="48" customWidth="1"/>
    <col min="2" max="2" width="41" style="2" customWidth="1"/>
    <col min="3" max="3" width="7.42578125" style="1" customWidth="1"/>
    <col min="4" max="4" width="9" style="8" customWidth="1"/>
    <col min="5" max="5" width="10.28515625" style="8" customWidth="1"/>
    <col min="6" max="6" width="11.28515625" style="68" customWidth="1"/>
  </cols>
  <sheetData>
    <row r="1" spans="1:6" ht="20.25" x14ac:dyDescent="0.25">
      <c r="A1" s="77" t="s">
        <v>99</v>
      </c>
      <c r="B1" s="77"/>
      <c r="C1" s="77"/>
      <c r="D1" s="77"/>
      <c r="E1" s="77"/>
      <c r="F1" s="77"/>
    </row>
    <row r="2" spans="1:6" ht="19.5" customHeight="1" x14ac:dyDescent="0.25">
      <c r="A2" s="78" t="s">
        <v>94</v>
      </c>
      <c r="B2" s="79"/>
      <c r="C2" s="79"/>
      <c r="D2" s="79"/>
      <c r="E2" s="79"/>
      <c r="F2" s="80"/>
    </row>
    <row r="3" spans="1:6" ht="45" customHeight="1" x14ac:dyDescent="0.25">
      <c r="A3" s="78" t="s">
        <v>101</v>
      </c>
      <c r="B3" s="79"/>
      <c r="C3" s="79"/>
      <c r="D3" s="79"/>
      <c r="E3" s="79"/>
      <c r="F3" s="80"/>
    </row>
    <row r="4" spans="1:6" x14ac:dyDescent="0.25">
      <c r="D4" s="3"/>
      <c r="E4" s="3"/>
      <c r="F4" s="60"/>
    </row>
    <row r="5" spans="1:6" x14ac:dyDescent="0.25">
      <c r="A5" s="81" t="s">
        <v>95</v>
      </c>
      <c r="B5" s="82" t="s">
        <v>100</v>
      </c>
      <c r="C5" s="82" t="s">
        <v>96</v>
      </c>
      <c r="D5" s="82" t="s">
        <v>97</v>
      </c>
      <c r="E5" s="82" t="s">
        <v>98</v>
      </c>
      <c r="F5" s="83" t="s">
        <v>176</v>
      </c>
    </row>
    <row r="6" spans="1:6" ht="30" customHeight="1" x14ac:dyDescent="0.25">
      <c r="A6" s="81"/>
      <c r="B6" s="82"/>
      <c r="C6" s="82"/>
      <c r="D6" s="82"/>
      <c r="E6" s="82"/>
      <c r="F6" s="83"/>
    </row>
    <row r="7" spans="1:6" x14ac:dyDescent="0.25">
      <c r="A7" s="49">
        <v>1</v>
      </c>
      <c r="B7" s="4">
        <v>2</v>
      </c>
      <c r="C7" s="4">
        <v>3</v>
      </c>
      <c r="D7" s="4">
        <v>4</v>
      </c>
      <c r="E7" s="4">
        <v>5</v>
      </c>
      <c r="F7" s="69">
        <v>6</v>
      </c>
    </row>
    <row r="8" spans="1:6" x14ac:dyDescent="0.25">
      <c r="A8" s="50"/>
      <c r="B8" s="6" t="s">
        <v>30</v>
      </c>
      <c r="C8" s="5"/>
      <c r="D8" s="30"/>
      <c r="E8" s="7"/>
      <c r="F8" s="61"/>
    </row>
    <row r="9" spans="1:6" ht="27" customHeight="1" x14ac:dyDescent="0.25">
      <c r="A9" s="50">
        <v>1</v>
      </c>
      <c r="B9" s="9" t="s">
        <v>0</v>
      </c>
      <c r="C9" s="33" t="s">
        <v>1</v>
      </c>
      <c r="D9" s="31">
        <v>4</v>
      </c>
      <c r="E9" s="32"/>
      <c r="F9" s="62">
        <f>SUM(D9*E9)</f>
        <v>0</v>
      </c>
    </row>
    <row r="10" spans="1:6" x14ac:dyDescent="0.25">
      <c r="A10" s="51">
        <v>2</v>
      </c>
      <c r="B10" s="9" t="s">
        <v>2</v>
      </c>
      <c r="C10" s="33" t="s">
        <v>3</v>
      </c>
      <c r="D10" s="30">
        <v>380</v>
      </c>
      <c r="E10" s="32"/>
      <c r="F10" s="62">
        <f t="shared" ref="F10:F38" si="0">SUM(D10*E10)</f>
        <v>0</v>
      </c>
    </row>
    <row r="11" spans="1:6" ht="26.25" x14ac:dyDescent="0.25">
      <c r="A11" s="50">
        <v>3</v>
      </c>
      <c r="B11" s="9" t="s">
        <v>4</v>
      </c>
      <c r="C11" s="33" t="s">
        <v>3</v>
      </c>
      <c r="D11" s="30">
        <v>396</v>
      </c>
      <c r="E11" s="32"/>
      <c r="F11" s="62">
        <f t="shared" si="0"/>
        <v>0</v>
      </c>
    </row>
    <row r="12" spans="1:6" x14ac:dyDescent="0.25">
      <c r="A12" s="51">
        <v>4</v>
      </c>
      <c r="B12" s="9" t="s">
        <v>35</v>
      </c>
      <c r="C12" s="33" t="s">
        <v>3</v>
      </c>
      <c r="D12" s="30">
        <v>409</v>
      </c>
      <c r="E12" s="32"/>
      <c r="F12" s="62">
        <f t="shared" si="0"/>
        <v>0</v>
      </c>
    </row>
    <row r="13" spans="1:6" x14ac:dyDescent="0.25">
      <c r="A13" s="50">
        <v>5</v>
      </c>
      <c r="B13" s="9" t="s">
        <v>5</v>
      </c>
      <c r="C13" s="33" t="s">
        <v>3</v>
      </c>
      <c r="D13" s="30">
        <v>190</v>
      </c>
      <c r="E13" s="32"/>
      <c r="F13" s="62">
        <f t="shared" si="0"/>
        <v>0</v>
      </c>
    </row>
    <row r="14" spans="1:6" x14ac:dyDescent="0.25">
      <c r="A14" s="51">
        <v>6</v>
      </c>
      <c r="B14" s="9" t="s">
        <v>6</v>
      </c>
      <c r="C14" s="33" t="s">
        <v>3</v>
      </c>
      <c r="D14" s="30">
        <v>500</v>
      </c>
      <c r="E14" s="32"/>
      <c r="F14" s="62">
        <f t="shared" si="0"/>
        <v>0</v>
      </c>
    </row>
    <row r="15" spans="1:6" x14ac:dyDescent="0.25">
      <c r="A15" s="50">
        <v>7</v>
      </c>
      <c r="B15" s="9" t="s">
        <v>7</v>
      </c>
      <c r="C15" s="33" t="s">
        <v>3</v>
      </c>
      <c r="D15" s="30">
        <v>167</v>
      </c>
      <c r="E15" s="32"/>
      <c r="F15" s="62">
        <f t="shared" si="0"/>
        <v>0</v>
      </c>
    </row>
    <row r="16" spans="1:6" ht="26.25" x14ac:dyDescent="0.25">
      <c r="A16" s="51">
        <v>8</v>
      </c>
      <c r="B16" s="9" t="s">
        <v>8</v>
      </c>
      <c r="C16" s="33" t="s">
        <v>3</v>
      </c>
      <c r="D16" s="30">
        <v>90</v>
      </c>
      <c r="E16" s="32"/>
      <c r="F16" s="62">
        <f t="shared" si="0"/>
        <v>0</v>
      </c>
    </row>
    <row r="17" spans="1:6" ht="26.25" x14ac:dyDescent="0.25">
      <c r="A17" s="50">
        <v>9</v>
      </c>
      <c r="B17" s="9" t="s">
        <v>9</v>
      </c>
      <c r="C17" s="33" t="s">
        <v>3</v>
      </c>
      <c r="D17" s="30">
        <v>1090</v>
      </c>
      <c r="E17" s="32"/>
      <c r="F17" s="62">
        <f t="shared" si="0"/>
        <v>0</v>
      </c>
    </row>
    <row r="18" spans="1:6" x14ac:dyDescent="0.25">
      <c r="A18" s="51">
        <v>10</v>
      </c>
      <c r="B18" s="9" t="s">
        <v>10</v>
      </c>
      <c r="C18" s="33" t="s">
        <v>3</v>
      </c>
      <c r="D18" s="30">
        <v>1090</v>
      </c>
      <c r="E18" s="32"/>
      <c r="F18" s="62">
        <f t="shared" si="0"/>
        <v>0</v>
      </c>
    </row>
    <row r="19" spans="1:6" ht="26.25" x14ac:dyDescent="0.25">
      <c r="A19" s="50">
        <v>11</v>
      </c>
      <c r="B19" s="9" t="s">
        <v>11</v>
      </c>
      <c r="C19" s="33" t="s">
        <v>3</v>
      </c>
      <c r="D19" s="30">
        <v>1090</v>
      </c>
      <c r="E19" s="32"/>
      <c r="F19" s="62">
        <f t="shared" si="0"/>
        <v>0</v>
      </c>
    </row>
    <row r="20" spans="1:6" x14ac:dyDescent="0.25">
      <c r="A20" s="51">
        <v>12</v>
      </c>
      <c r="B20" s="9" t="s">
        <v>12</v>
      </c>
      <c r="C20" s="33" t="s">
        <v>3</v>
      </c>
      <c r="D20" s="30">
        <v>1090</v>
      </c>
      <c r="E20" s="32"/>
      <c r="F20" s="62">
        <f t="shared" si="0"/>
        <v>0</v>
      </c>
    </row>
    <row r="21" spans="1:6" ht="26.25" x14ac:dyDescent="0.25">
      <c r="A21" s="50">
        <v>13</v>
      </c>
      <c r="B21" s="9" t="s">
        <v>13</v>
      </c>
      <c r="C21" s="33" t="s">
        <v>3</v>
      </c>
      <c r="D21" s="30">
        <v>552</v>
      </c>
      <c r="E21" s="32"/>
      <c r="F21" s="62">
        <f t="shared" si="0"/>
        <v>0</v>
      </c>
    </row>
    <row r="22" spans="1:6" x14ac:dyDescent="0.25">
      <c r="A22" s="51">
        <v>14</v>
      </c>
      <c r="B22" s="9" t="s">
        <v>14</v>
      </c>
      <c r="C22" s="33" t="s">
        <v>3</v>
      </c>
      <c r="D22" s="30">
        <v>552</v>
      </c>
      <c r="E22" s="32"/>
      <c r="F22" s="62">
        <f t="shared" si="0"/>
        <v>0</v>
      </c>
    </row>
    <row r="23" spans="1:6" ht="26.25" x14ac:dyDescent="0.25">
      <c r="A23" s="50">
        <v>15</v>
      </c>
      <c r="B23" s="9" t="s">
        <v>15</v>
      </c>
      <c r="C23" s="33" t="s">
        <v>3</v>
      </c>
      <c r="D23" s="30">
        <v>552</v>
      </c>
      <c r="E23" s="32"/>
      <c r="F23" s="62">
        <f t="shared" si="0"/>
        <v>0</v>
      </c>
    </row>
    <row r="24" spans="1:6" x14ac:dyDescent="0.25">
      <c r="A24" s="51">
        <v>16</v>
      </c>
      <c r="B24" s="9" t="s">
        <v>16</v>
      </c>
      <c r="C24" s="33" t="s">
        <v>3</v>
      </c>
      <c r="D24" s="30">
        <v>552</v>
      </c>
      <c r="E24" s="32"/>
      <c r="F24" s="62">
        <f t="shared" si="0"/>
        <v>0</v>
      </c>
    </row>
    <row r="25" spans="1:6" ht="26.25" x14ac:dyDescent="0.25">
      <c r="A25" s="50">
        <v>17</v>
      </c>
      <c r="B25" s="9" t="s">
        <v>178</v>
      </c>
      <c r="C25" s="33" t="s">
        <v>3</v>
      </c>
      <c r="D25" s="30">
        <v>307</v>
      </c>
      <c r="E25" s="32"/>
      <c r="F25" s="62">
        <f t="shared" si="0"/>
        <v>0</v>
      </c>
    </row>
    <row r="26" spans="1:6" ht="26.25" x14ac:dyDescent="0.25">
      <c r="A26" s="51">
        <v>18</v>
      </c>
      <c r="B26" s="9" t="s">
        <v>17</v>
      </c>
      <c r="C26" s="33" t="s">
        <v>3</v>
      </c>
      <c r="D26" s="30">
        <v>174</v>
      </c>
      <c r="E26" s="32"/>
      <c r="F26" s="62">
        <f t="shared" si="0"/>
        <v>0</v>
      </c>
    </row>
    <row r="27" spans="1:6" ht="26.25" x14ac:dyDescent="0.25">
      <c r="A27" s="50">
        <v>19</v>
      </c>
      <c r="B27" s="9" t="s">
        <v>18</v>
      </c>
      <c r="C27" s="33" t="s">
        <v>3</v>
      </c>
      <c r="D27" s="30">
        <v>393</v>
      </c>
      <c r="E27" s="32"/>
      <c r="F27" s="62">
        <f t="shared" si="0"/>
        <v>0</v>
      </c>
    </row>
    <row r="28" spans="1:6" x14ac:dyDescent="0.25">
      <c r="A28" s="51">
        <v>20</v>
      </c>
      <c r="B28" s="9" t="s">
        <v>19</v>
      </c>
      <c r="C28" s="33" t="s">
        <v>3</v>
      </c>
      <c r="D28" s="30">
        <v>131</v>
      </c>
      <c r="E28" s="32"/>
      <c r="F28" s="62">
        <f t="shared" si="0"/>
        <v>0</v>
      </c>
    </row>
    <row r="29" spans="1:6" ht="26.25" x14ac:dyDescent="0.25">
      <c r="A29" s="50">
        <v>21</v>
      </c>
      <c r="B29" s="9" t="s">
        <v>20</v>
      </c>
      <c r="C29" s="33" t="s">
        <v>3</v>
      </c>
      <c r="D29" s="30">
        <v>131</v>
      </c>
      <c r="E29" s="32"/>
      <c r="F29" s="62">
        <f t="shared" si="0"/>
        <v>0</v>
      </c>
    </row>
    <row r="30" spans="1:6" x14ac:dyDescent="0.25">
      <c r="A30" s="51">
        <v>22</v>
      </c>
      <c r="B30" s="9" t="s">
        <v>21</v>
      </c>
      <c r="C30" s="33" t="s">
        <v>22</v>
      </c>
      <c r="D30" s="30">
        <v>116</v>
      </c>
      <c r="E30" s="32"/>
      <c r="F30" s="62">
        <f t="shared" si="0"/>
        <v>0</v>
      </c>
    </row>
    <row r="31" spans="1:6" ht="26.25" x14ac:dyDescent="0.25">
      <c r="A31" s="50">
        <v>23</v>
      </c>
      <c r="B31" s="9" t="s">
        <v>179</v>
      </c>
      <c r="C31" s="33" t="s">
        <v>3</v>
      </c>
      <c r="D31" s="30">
        <v>393</v>
      </c>
      <c r="E31" s="32"/>
      <c r="F31" s="62">
        <f t="shared" si="0"/>
        <v>0</v>
      </c>
    </row>
    <row r="32" spans="1:6" ht="26.25" x14ac:dyDescent="0.25">
      <c r="A32" s="51">
        <v>24</v>
      </c>
      <c r="B32" s="9" t="s">
        <v>23</v>
      </c>
      <c r="C32" s="33" t="s">
        <v>3</v>
      </c>
      <c r="D32" s="30">
        <v>36</v>
      </c>
      <c r="E32" s="32"/>
      <c r="F32" s="62">
        <f t="shared" si="0"/>
        <v>0</v>
      </c>
    </row>
    <row r="33" spans="1:6" ht="26.25" x14ac:dyDescent="0.25">
      <c r="A33" s="50">
        <v>25</v>
      </c>
      <c r="B33" s="9" t="s">
        <v>24</v>
      </c>
      <c r="C33" s="33" t="s">
        <v>25</v>
      </c>
      <c r="D33" s="30">
        <v>4</v>
      </c>
      <c r="E33" s="32"/>
      <c r="F33" s="62">
        <f t="shared" si="0"/>
        <v>0</v>
      </c>
    </row>
    <row r="34" spans="1:6" ht="26.25" x14ac:dyDescent="0.25">
      <c r="A34" s="51">
        <v>26</v>
      </c>
      <c r="B34" s="9" t="s">
        <v>26</v>
      </c>
      <c r="C34" s="33" t="s">
        <v>22</v>
      </c>
      <c r="D34" s="30">
        <v>825</v>
      </c>
      <c r="E34" s="32"/>
      <c r="F34" s="62">
        <f t="shared" si="0"/>
        <v>0</v>
      </c>
    </row>
    <row r="35" spans="1:6" x14ac:dyDescent="0.25">
      <c r="A35" s="50">
        <v>27</v>
      </c>
      <c r="B35" s="9" t="s">
        <v>27</v>
      </c>
      <c r="C35" s="33" t="s">
        <v>3</v>
      </c>
      <c r="D35" s="30">
        <v>45</v>
      </c>
      <c r="E35" s="32"/>
      <c r="F35" s="62">
        <f t="shared" si="0"/>
        <v>0</v>
      </c>
    </row>
    <row r="36" spans="1:6" x14ac:dyDescent="0.25">
      <c r="A36" s="51">
        <v>28</v>
      </c>
      <c r="B36" s="9" t="s">
        <v>28</v>
      </c>
      <c r="C36" s="33" t="s">
        <v>3</v>
      </c>
      <c r="D36" s="30">
        <v>107</v>
      </c>
      <c r="E36" s="32"/>
      <c r="F36" s="62">
        <f t="shared" si="0"/>
        <v>0</v>
      </c>
    </row>
    <row r="37" spans="1:6" ht="14.25" customHeight="1" x14ac:dyDescent="0.25">
      <c r="A37" s="50">
        <v>29</v>
      </c>
      <c r="B37" s="9" t="s">
        <v>177</v>
      </c>
      <c r="C37" s="33" t="s">
        <v>1</v>
      </c>
      <c r="D37" s="30">
        <v>46</v>
      </c>
      <c r="E37" s="32"/>
      <c r="F37" s="62">
        <f t="shared" si="0"/>
        <v>0</v>
      </c>
    </row>
    <row r="38" spans="1:6" ht="39" x14ac:dyDescent="0.25">
      <c r="A38" s="51">
        <v>30</v>
      </c>
      <c r="B38" s="9" t="s">
        <v>29</v>
      </c>
      <c r="C38" s="33" t="s">
        <v>1</v>
      </c>
      <c r="D38" s="30">
        <v>46</v>
      </c>
      <c r="E38" s="32"/>
      <c r="F38" s="62">
        <f t="shared" si="0"/>
        <v>0</v>
      </c>
    </row>
    <row r="39" spans="1:6" x14ac:dyDescent="0.25">
      <c r="A39" s="52"/>
      <c r="B39" s="40" t="s">
        <v>30</v>
      </c>
      <c r="C39" s="27"/>
      <c r="D39" s="28"/>
      <c r="E39" s="29"/>
      <c r="F39" s="63">
        <f>SUM(F9:F38)</f>
        <v>0</v>
      </c>
    </row>
    <row r="40" spans="1:6" x14ac:dyDescent="0.25">
      <c r="A40" s="51"/>
      <c r="B40" s="34" t="s">
        <v>33</v>
      </c>
      <c r="C40" s="19"/>
      <c r="D40" s="26"/>
      <c r="E40" s="26"/>
      <c r="F40" s="64"/>
    </row>
    <row r="41" spans="1:6" x14ac:dyDescent="0.25">
      <c r="A41" s="50"/>
      <c r="B41" s="23" t="s">
        <v>168</v>
      </c>
      <c r="C41" s="20"/>
      <c r="D41" s="26"/>
      <c r="E41" s="32"/>
      <c r="F41" s="62"/>
    </row>
    <row r="42" spans="1:6" ht="25.5" x14ac:dyDescent="0.25">
      <c r="A42" s="51">
        <v>1</v>
      </c>
      <c r="B42" s="41" t="s">
        <v>102</v>
      </c>
      <c r="C42" s="20" t="s">
        <v>25</v>
      </c>
      <c r="D42" s="30">
        <v>10</v>
      </c>
      <c r="E42" s="32"/>
      <c r="F42" s="62">
        <f t="shared" ref="F42:F50" si="1">SUM(D42*E42)</f>
        <v>0</v>
      </c>
    </row>
    <row r="43" spans="1:6" ht="25.5" x14ac:dyDescent="0.25">
      <c r="A43" s="51">
        <v>2</v>
      </c>
      <c r="B43" s="42" t="s">
        <v>103</v>
      </c>
      <c r="C43" s="20" t="s">
        <v>25</v>
      </c>
      <c r="D43" s="30">
        <v>1</v>
      </c>
      <c r="E43" s="32"/>
      <c r="F43" s="62">
        <f t="shared" si="1"/>
        <v>0</v>
      </c>
    </row>
    <row r="44" spans="1:6" ht="25.5" x14ac:dyDescent="0.25">
      <c r="A44" s="51">
        <v>3</v>
      </c>
      <c r="B44" s="42" t="s">
        <v>104</v>
      </c>
      <c r="C44" s="20" t="s">
        <v>25</v>
      </c>
      <c r="D44" s="30">
        <v>12</v>
      </c>
      <c r="E44" s="32"/>
      <c r="F44" s="62">
        <f t="shared" si="1"/>
        <v>0</v>
      </c>
    </row>
    <row r="45" spans="1:6" x14ac:dyDescent="0.25">
      <c r="A45" s="51">
        <v>4</v>
      </c>
      <c r="B45" s="42" t="s">
        <v>105</v>
      </c>
      <c r="C45" s="20" t="s">
        <v>25</v>
      </c>
      <c r="D45" s="30">
        <v>23</v>
      </c>
      <c r="E45" s="32"/>
      <c r="F45" s="62">
        <f t="shared" si="1"/>
        <v>0</v>
      </c>
    </row>
    <row r="46" spans="1:6" x14ac:dyDescent="0.25">
      <c r="A46" s="51">
        <v>5</v>
      </c>
      <c r="B46" s="42" t="s">
        <v>106</v>
      </c>
      <c r="C46" s="20" t="s">
        <v>25</v>
      </c>
      <c r="D46" s="30">
        <v>23</v>
      </c>
      <c r="E46" s="32"/>
      <c r="F46" s="62">
        <f t="shared" si="1"/>
        <v>0</v>
      </c>
    </row>
    <row r="47" spans="1:6" x14ac:dyDescent="0.25">
      <c r="A47" s="51">
        <v>6</v>
      </c>
      <c r="B47" s="42" t="s">
        <v>107</v>
      </c>
      <c r="C47" s="20" t="s">
        <v>25</v>
      </c>
      <c r="D47" s="30">
        <v>23</v>
      </c>
      <c r="E47" s="32"/>
      <c r="F47" s="62">
        <f t="shared" si="1"/>
        <v>0</v>
      </c>
    </row>
    <row r="48" spans="1:6" x14ac:dyDescent="0.25">
      <c r="A48" s="51">
        <v>7</v>
      </c>
      <c r="B48" s="42" t="s">
        <v>108</v>
      </c>
      <c r="C48" s="20" t="s">
        <v>25</v>
      </c>
      <c r="D48" s="30">
        <v>80</v>
      </c>
      <c r="E48" s="32"/>
      <c r="F48" s="62">
        <f t="shared" si="1"/>
        <v>0</v>
      </c>
    </row>
    <row r="49" spans="1:6" ht="25.5" x14ac:dyDescent="0.25">
      <c r="A49" s="51">
        <v>8</v>
      </c>
      <c r="B49" s="42" t="s">
        <v>109</v>
      </c>
      <c r="C49" s="20" t="s">
        <v>25</v>
      </c>
      <c r="D49" s="30">
        <v>12</v>
      </c>
      <c r="E49" s="32"/>
      <c r="F49" s="62">
        <f t="shared" si="1"/>
        <v>0</v>
      </c>
    </row>
    <row r="50" spans="1:6" x14ac:dyDescent="0.25">
      <c r="A50" s="51">
        <v>9</v>
      </c>
      <c r="B50" s="42" t="s">
        <v>110</v>
      </c>
      <c r="C50" s="20" t="s">
        <v>25</v>
      </c>
      <c r="D50" s="30">
        <v>23</v>
      </c>
      <c r="E50" s="32"/>
      <c r="F50" s="62">
        <f t="shared" si="1"/>
        <v>0</v>
      </c>
    </row>
    <row r="51" spans="1:6" x14ac:dyDescent="0.25">
      <c r="A51" s="51"/>
      <c r="C51" s="10"/>
      <c r="D51" s="30"/>
      <c r="E51" s="32"/>
      <c r="F51" s="65">
        <f>SUM(F42:F50)</f>
        <v>0</v>
      </c>
    </row>
    <row r="52" spans="1:6" x14ac:dyDescent="0.25">
      <c r="A52" s="51"/>
      <c r="B52" s="23" t="s">
        <v>111</v>
      </c>
      <c r="C52" s="20"/>
      <c r="D52" s="30"/>
      <c r="E52" s="32"/>
      <c r="F52" s="62"/>
    </row>
    <row r="53" spans="1:6" ht="25.5" x14ac:dyDescent="0.25">
      <c r="A53" s="51">
        <v>1</v>
      </c>
      <c r="B53" s="21" t="s">
        <v>112</v>
      </c>
      <c r="C53" s="20" t="s">
        <v>22</v>
      </c>
      <c r="D53" s="30">
        <v>12</v>
      </c>
      <c r="E53" s="32"/>
      <c r="F53" s="62">
        <f t="shared" ref="F53:F74" si="2">SUM(D53*E53)</f>
        <v>0</v>
      </c>
    </row>
    <row r="54" spans="1:6" ht="25.5" x14ac:dyDescent="0.25">
      <c r="A54" s="51">
        <v>2</v>
      </c>
      <c r="B54" s="21" t="s">
        <v>113</v>
      </c>
      <c r="C54" s="20" t="s">
        <v>22</v>
      </c>
      <c r="D54" s="30">
        <v>38</v>
      </c>
      <c r="E54" s="32"/>
      <c r="F54" s="62">
        <f t="shared" si="2"/>
        <v>0</v>
      </c>
    </row>
    <row r="55" spans="1:6" ht="25.5" x14ac:dyDescent="0.25">
      <c r="A55" s="51">
        <v>3</v>
      </c>
      <c r="B55" s="21" t="s">
        <v>114</v>
      </c>
      <c r="C55" s="20" t="s">
        <v>22</v>
      </c>
      <c r="D55" s="30">
        <v>72</v>
      </c>
      <c r="E55" s="32"/>
      <c r="F55" s="62">
        <f t="shared" si="2"/>
        <v>0</v>
      </c>
    </row>
    <row r="56" spans="1:6" ht="25.5" x14ac:dyDescent="0.25">
      <c r="A56" s="51">
        <v>4</v>
      </c>
      <c r="B56" s="21" t="s">
        <v>115</v>
      </c>
      <c r="C56" s="20" t="s">
        <v>22</v>
      </c>
      <c r="D56" s="30">
        <v>23</v>
      </c>
      <c r="E56" s="32"/>
      <c r="F56" s="62">
        <f t="shared" si="2"/>
        <v>0</v>
      </c>
    </row>
    <row r="57" spans="1:6" ht="25.5" x14ac:dyDescent="0.25">
      <c r="A57" s="51">
        <v>5</v>
      </c>
      <c r="B57" s="21" t="s">
        <v>116</v>
      </c>
      <c r="C57" s="20" t="s">
        <v>22</v>
      </c>
      <c r="D57" s="30">
        <v>24</v>
      </c>
      <c r="E57" s="32"/>
      <c r="F57" s="62">
        <f t="shared" si="2"/>
        <v>0</v>
      </c>
    </row>
    <row r="58" spans="1:6" ht="25.5" x14ac:dyDescent="0.25">
      <c r="A58" s="51">
        <v>6</v>
      </c>
      <c r="B58" s="21" t="s">
        <v>117</v>
      </c>
      <c r="C58" s="20" t="s">
        <v>22</v>
      </c>
      <c r="D58" s="30">
        <v>17</v>
      </c>
      <c r="E58" s="32"/>
      <c r="F58" s="62">
        <f t="shared" si="2"/>
        <v>0</v>
      </c>
    </row>
    <row r="59" spans="1:6" ht="25.5" x14ac:dyDescent="0.25">
      <c r="A59" s="51">
        <v>7</v>
      </c>
      <c r="B59" s="21" t="s">
        <v>118</v>
      </c>
      <c r="C59" s="20" t="s">
        <v>22</v>
      </c>
      <c r="D59" s="30">
        <v>14</v>
      </c>
      <c r="E59" s="32"/>
      <c r="F59" s="62">
        <f t="shared" si="2"/>
        <v>0</v>
      </c>
    </row>
    <row r="60" spans="1:6" ht="25.5" x14ac:dyDescent="0.25">
      <c r="A60" s="51">
        <v>8</v>
      </c>
      <c r="B60" s="21" t="s">
        <v>119</v>
      </c>
      <c r="C60" s="20" t="s">
        <v>36</v>
      </c>
      <c r="D60" s="30">
        <v>12</v>
      </c>
      <c r="E60" s="32"/>
      <c r="F60" s="62">
        <f t="shared" si="2"/>
        <v>0</v>
      </c>
    </row>
    <row r="61" spans="1:6" ht="25.5" x14ac:dyDescent="0.25">
      <c r="A61" s="51">
        <v>9</v>
      </c>
      <c r="B61" s="21" t="s">
        <v>120</v>
      </c>
      <c r="C61" s="20" t="s">
        <v>36</v>
      </c>
      <c r="D61" s="30">
        <v>38</v>
      </c>
      <c r="E61" s="32"/>
      <c r="F61" s="62">
        <f t="shared" si="2"/>
        <v>0</v>
      </c>
    </row>
    <row r="62" spans="1:6" ht="25.5" x14ac:dyDescent="0.25">
      <c r="A62" s="51">
        <v>10</v>
      </c>
      <c r="B62" s="21" t="s">
        <v>121</v>
      </c>
      <c r="C62" s="20" t="s">
        <v>36</v>
      </c>
      <c r="D62" s="30">
        <v>72</v>
      </c>
      <c r="E62" s="32"/>
      <c r="F62" s="62">
        <f t="shared" si="2"/>
        <v>0</v>
      </c>
    </row>
    <row r="63" spans="1:6" ht="25.5" x14ac:dyDescent="0.25">
      <c r="A63" s="51">
        <v>11</v>
      </c>
      <c r="B63" s="21" t="s">
        <v>122</v>
      </c>
      <c r="C63" s="20" t="s">
        <v>36</v>
      </c>
      <c r="D63" s="30">
        <v>23</v>
      </c>
      <c r="E63" s="32"/>
      <c r="F63" s="62">
        <f t="shared" si="2"/>
        <v>0</v>
      </c>
    </row>
    <row r="64" spans="1:6" ht="25.5" x14ac:dyDescent="0.25">
      <c r="A64" s="51">
        <v>12</v>
      </c>
      <c r="B64" s="21" t="s">
        <v>123</v>
      </c>
      <c r="C64" s="20" t="s">
        <v>36</v>
      </c>
      <c r="D64" s="30">
        <v>24</v>
      </c>
      <c r="E64" s="32"/>
      <c r="F64" s="62">
        <f t="shared" si="2"/>
        <v>0</v>
      </c>
    </row>
    <row r="65" spans="1:6" ht="25.5" x14ac:dyDescent="0.25">
      <c r="A65" s="51">
        <v>13</v>
      </c>
      <c r="B65" s="21" t="s">
        <v>124</v>
      </c>
      <c r="C65" s="20" t="s">
        <v>36</v>
      </c>
      <c r="D65" s="30">
        <v>17</v>
      </c>
      <c r="E65" s="32"/>
      <c r="F65" s="62">
        <f t="shared" si="2"/>
        <v>0</v>
      </c>
    </row>
    <row r="66" spans="1:6" ht="25.5" x14ac:dyDescent="0.25">
      <c r="A66" s="51">
        <v>14</v>
      </c>
      <c r="B66" s="21" t="s">
        <v>125</v>
      </c>
      <c r="C66" s="20" t="s">
        <v>36</v>
      </c>
      <c r="D66" s="30">
        <v>14</v>
      </c>
      <c r="E66" s="32"/>
      <c r="F66" s="62">
        <f t="shared" si="2"/>
        <v>0</v>
      </c>
    </row>
    <row r="67" spans="1:6" x14ac:dyDescent="0.25">
      <c r="A67" s="51">
        <v>15</v>
      </c>
      <c r="B67" s="21" t="s">
        <v>126</v>
      </c>
      <c r="C67" s="20" t="s">
        <v>25</v>
      </c>
      <c r="D67" s="30">
        <v>2</v>
      </c>
      <c r="E67" s="32"/>
      <c r="F67" s="62">
        <f t="shared" si="2"/>
        <v>0</v>
      </c>
    </row>
    <row r="68" spans="1:6" x14ac:dyDescent="0.25">
      <c r="A68" s="51">
        <v>16</v>
      </c>
      <c r="B68" s="21" t="s">
        <v>127</v>
      </c>
      <c r="C68" s="20" t="s">
        <v>25</v>
      </c>
      <c r="D68" s="30">
        <v>2</v>
      </c>
      <c r="E68" s="32"/>
      <c r="F68" s="62">
        <f t="shared" si="2"/>
        <v>0</v>
      </c>
    </row>
    <row r="69" spans="1:6" x14ac:dyDescent="0.25">
      <c r="A69" s="51">
        <v>17</v>
      </c>
      <c r="B69" s="21" t="s">
        <v>128</v>
      </c>
      <c r="C69" s="20" t="s">
        <v>25</v>
      </c>
      <c r="D69" s="30">
        <v>2</v>
      </c>
      <c r="E69" s="32"/>
      <c r="F69" s="62">
        <f t="shared" si="2"/>
        <v>0</v>
      </c>
    </row>
    <row r="70" spans="1:6" x14ac:dyDescent="0.25">
      <c r="A70" s="51">
        <v>18</v>
      </c>
      <c r="B70" s="21" t="s">
        <v>129</v>
      </c>
      <c r="C70" s="20" t="s">
        <v>25</v>
      </c>
      <c r="D70" s="30">
        <v>2</v>
      </c>
      <c r="E70" s="32"/>
      <c r="F70" s="62">
        <f t="shared" si="2"/>
        <v>0</v>
      </c>
    </row>
    <row r="71" spans="1:6" x14ac:dyDescent="0.25">
      <c r="A71" s="51">
        <v>19</v>
      </c>
      <c r="B71" s="21" t="s">
        <v>130</v>
      </c>
      <c r="C71" s="20" t="s">
        <v>25</v>
      </c>
      <c r="D71" s="30">
        <v>1</v>
      </c>
      <c r="E71" s="32"/>
      <c r="F71" s="62">
        <f t="shared" si="2"/>
        <v>0</v>
      </c>
    </row>
    <row r="72" spans="1:6" ht="25.5" x14ac:dyDescent="0.25">
      <c r="A72" s="51">
        <v>20</v>
      </c>
      <c r="B72" s="21" t="s">
        <v>131</v>
      </c>
      <c r="C72" s="20" t="s">
        <v>25</v>
      </c>
      <c r="D72" s="30">
        <v>4</v>
      </c>
      <c r="E72" s="32"/>
      <c r="F72" s="62">
        <f t="shared" si="2"/>
        <v>0</v>
      </c>
    </row>
    <row r="73" spans="1:6" x14ac:dyDescent="0.25">
      <c r="A73" s="51">
        <v>21</v>
      </c>
      <c r="B73" s="21" t="s">
        <v>132</v>
      </c>
      <c r="C73" s="20" t="s">
        <v>25</v>
      </c>
      <c r="D73" s="30">
        <v>80</v>
      </c>
      <c r="E73" s="32"/>
      <c r="F73" s="62">
        <f t="shared" si="2"/>
        <v>0</v>
      </c>
    </row>
    <row r="74" spans="1:6" x14ac:dyDescent="0.25">
      <c r="A74" s="51">
        <v>22</v>
      </c>
      <c r="B74" s="21" t="s">
        <v>133</v>
      </c>
      <c r="C74" s="20" t="s">
        <v>25</v>
      </c>
      <c r="D74" s="30">
        <v>22</v>
      </c>
      <c r="E74" s="32"/>
      <c r="F74" s="62">
        <f t="shared" si="2"/>
        <v>0</v>
      </c>
    </row>
    <row r="75" spans="1:6" x14ac:dyDescent="0.25">
      <c r="A75" s="51"/>
      <c r="B75" s="22"/>
      <c r="C75" s="10"/>
      <c r="D75" s="30"/>
      <c r="E75" s="32"/>
      <c r="F75" s="65">
        <f>SUM(F53:F74)</f>
        <v>0</v>
      </c>
    </row>
    <row r="76" spans="1:6" x14ac:dyDescent="0.25">
      <c r="A76" s="52"/>
      <c r="B76" s="35" t="s">
        <v>33</v>
      </c>
      <c r="C76" s="36"/>
      <c r="D76" s="37"/>
      <c r="E76" s="38"/>
      <c r="F76" s="66">
        <f>SUM(F75,F51)</f>
        <v>0</v>
      </c>
    </row>
    <row r="77" spans="1:6" x14ac:dyDescent="0.25">
      <c r="A77" s="51"/>
      <c r="B77" s="16" t="s">
        <v>171</v>
      </c>
      <c r="C77" s="19"/>
      <c r="D77" s="26"/>
      <c r="E77" s="26"/>
      <c r="F77" s="64"/>
    </row>
    <row r="78" spans="1:6" x14ac:dyDescent="0.25">
      <c r="A78" s="51"/>
      <c r="B78" s="16" t="s">
        <v>134</v>
      </c>
      <c r="C78" s="19"/>
      <c r="D78" s="26"/>
      <c r="E78" s="26"/>
      <c r="F78" s="64"/>
    </row>
    <row r="79" spans="1:6" ht="38.25" x14ac:dyDescent="0.25">
      <c r="A79" s="51">
        <v>1</v>
      </c>
      <c r="B79" s="21" t="s">
        <v>135</v>
      </c>
      <c r="C79" s="20" t="s">
        <v>22</v>
      </c>
      <c r="D79" s="47">
        <v>8</v>
      </c>
      <c r="E79" s="32"/>
      <c r="F79" s="62">
        <f t="shared" ref="F79:F93" si="3">SUM(D79*E79)</f>
        <v>0</v>
      </c>
    </row>
    <row r="80" spans="1:6" ht="38.25" x14ac:dyDescent="0.25">
      <c r="A80" s="51">
        <v>2</v>
      </c>
      <c r="B80" s="21" t="s">
        <v>136</v>
      </c>
      <c r="C80" s="20" t="s">
        <v>22</v>
      </c>
      <c r="D80" s="47">
        <v>17</v>
      </c>
      <c r="E80" s="32"/>
      <c r="F80" s="62">
        <f t="shared" si="3"/>
        <v>0</v>
      </c>
    </row>
    <row r="81" spans="1:6" ht="38.25" x14ac:dyDescent="0.25">
      <c r="A81" s="51">
        <v>3</v>
      </c>
      <c r="B81" s="21" t="s">
        <v>137</v>
      </c>
      <c r="C81" s="20" t="s">
        <v>22</v>
      </c>
      <c r="D81" s="47">
        <v>43</v>
      </c>
      <c r="E81" s="32"/>
      <c r="F81" s="62">
        <f t="shared" si="3"/>
        <v>0</v>
      </c>
    </row>
    <row r="82" spans="1:6" ht="38.25" x14ac:dyDescent="0.25">
      <c r="A82" s="51">
        <v>4</v>
      </c>
      <c r="B82" s="21" t="s">
        <v>138</v>
      </c>
      <c r="C82" s="20" t="s">
        <v>22</v>
      </c>
      <c r="D82" s="47">
        <v>7</v>
      </c>
      <c r="E82" s="32"/>
      <c r="F82" s="62">
        <f t="shared" si="3"/>
        <v>0</v>
      </c>
    </row>
    <row r="83" spans="1:6" ht="38.25" x14ac:dyDescent="0.25">
      <c r="A83" s="51">
        <v>5</v>
      </c>
      <c r="B83" s="21" t="s">
        <v>139</v>
      </c>
      <c r="C83" s="20" t="s">
        <v>22</v>
      </c>
      <c r="D83" s="47">
        <v>14</v>
      </c>
      <c r="E83" s="32"/>
      <c r="F83" s="62">
        <f t="shared" si="3"/>
        <v>0</v>
      </c>
    </row>
    <row r="84" spans="1:6" ht="38.25" x14ac:dyDescent="0.25">
      <c r="A84" s="51">
        <v>6</v>
      </c>
      <c r="B84" s="21" t="s">
        <v>140</v>
      </c>
      <c r="C84" s="20" t="s">
        <v>22</v>
      </c>
      <c r="D84" s="47">
        <v>15</v>
      </c>
      <c r="E84" s="32"/>
      <c r="F84" s="62">
        <f t="shared" si="3"/>
        <v>0</v>
      </c>
    </row>
    <row r="85" spans="1:6" ht="38.25" x14ac:dyDescent="0.25">
      <c r="A85" s="51">
        <v>7</v>
      </c>
      <c r="B85" s="21" t="s">
        <v>141</v>
      </c>
      <c r="C85" s="20" t="s">
        <v>22</v>
      </c>
      <c r="D85" s="47">
        <v>31</v>
      </c>
      <c r="E85" s="32"/>
      <c r="F85" s="62">
        <f t="shared" si="3"/>
        <v>0</v>
      </c>
    </row>
    <row r="86" spans="1:6" ht="38.25" x14ac:dyDescent="0.25">
      <c r="A86" s="51">
        <v>8</v>
      </c>
      <c r="B86" s="21" t="s">
        <v>142</v>
      </c>
      <c r="C86" s="20" t="s">
        <v>22</v>
      </c>
      <c r="D86" s="47">
        <v>43</v>
      </c>
      <c r="E86" s="32"/>
      <c r="F86" s="62">
        <f t="shared" si="3"/>
        <v>0</v>
      </c>
    </row>
    <row r="87" spans="1:6" x14ac:dyDescent="0.25">
      <c r="A87" s="51">
        <v>9</v>
      </c>
      <c r="B87" s="21" t="s">
        <v>143</v>
      </c>
      <c r="C87" s="20" t="s">
        <v>22</v>
      </c>
      <c r="D87" s="47">
        <v>40</v>
      </c>
      <c r="E87" s="32"/>
      <c r="F87" s="62">
        <f t="shared" si="3"/>
        <v>0</v>
      </c>
    </row>
    <row r="88" spans="1:6" x14ac:dyDescent="0.25">
      <c r="A88" s="51">
        <v>10</v>
      </c>
      <c r="B88" s="21" t="s">
        <v>144</v>
      </c>
      <c r="C88" s="20" t="s">
        <v>36</v>
      </c>
      <c r="D88" s="47">
        <v>18</v>
      </c>
      <c r="E88" s="32"/>
      <c r="F88" s="62">
        <f t="shared" si="3"/>
        <v>0</v>
      </c>
    </row>
    <row r="89" spans="1:6" ht="25.5" x14ac:dyDescent="0.25">
      <c r="A89" s="51">
        <v>11</v>
      </c>
      <c r="B89" s="21" t="s">
        <v>145</v>
      </c>
      <c r="C89" s="20" t="s">
        <v>36</v>
      </c>
      <c r="D89" s="47">
        <v>25</v>
      </c>
      <c r="E89" s="32"/>
      <c r="F89" s="62">
        <f t="shared" si="3"/>
        <v>0</v>
      </c>
    </row>
    <row r="90" spans="1:6" ht="25.5" x14ac:dyDescent="0.25">
      <c r="A90" s="51">
        <v>12</v>
      </c>
      <c r="B90" s="21" t="s">
        <v>146</v>
      </c>
      <c r="C90" s="20" t="s">
        <v>36</v>
      </c>
      <c r="D90" s="47">
        <v>8</v>
      </c>
      <c r="E90" s="32"/>
      <c r="F90" s="62">
        <f t="shared" si="3"/>
        <v>0</v>
      </c>
    </row>
    <row r="91" spans="1:6" x14ac:dyDescent="0.25">
      <c r="A91" s="51">
        <v>13</v>
      </c>
      <c r="B91" s="21" t="s">
        <v>126</v>
      </c>
      <c r="C91" s="20" t="s">
        <v>36</v>
      </c>
      <c r="D91" s="47">
        <v>1</v>
      </c>
      <c r="E91" s="32"/>
      <c r="F91" s="62">
        <f t="shared" si="3"/>
        <v>0</v>
      </c>
    </row>
    <row r="92" spans="1:6" x14ac:dyDescent="0.25">
      <c r="A92" s="51">
        <v>14</v>
      </c>
      <c r="B92" s="21" t="s">
        <v>147</v>
      </c>
      <c r="C92" s="20" t="s">
        <v>22</v>
      </c>
      <c r="D92" s="47">
        <v>89</v>
      </c>
      <c r="E92" s="32"/>
      <c r="F92" s="62">
        <f t="shared" si="3"/>
        <v>0</v>
      </c>
    </row>
    <row r="93" spans="1:6" x14ac:dyDescent="0.25">
      <c r="A93" s="51">
        <v>15</v>
      </c>
      <c r="B93" s="21" t="s">
        <v>148</v>
      </c>
      <c r="C93" s="20" t="s">
        <v>22</v>
      </c>
      <c r="D93" s="47">
        <v>89</v>
      </c>
      <c r="E93" s="32"/>
      <c r="F93" s="62">
        <f t="shared" si="3"/>
        <v>0</v>
      </c>
    </row>
    <row r="94" spans="1:6" x14ac:dyDescent="0.25">
      <c r="A94" s="51"/>
      <c r="B94" s="21"/>
      <c r="C94" s="20"/>
      <c r="D94" s="47"/>
      <c r="E94" s="32"/>
      <c r="F94" s="65">
        <f>SUM(F79:F93)</f>
        <v>0</v>
      </c>
    </row>
    <row r="95" spans="1:6" x14ac:dyDescent="0.25">
      <c r="A95" s="51"/>
      <c r="B95" s="43" t="s">
        <v>169</v>
      </c>
      <c r="C95" s="20"/>
      <c r="D95" s="47"/>
      <c r="E95" s="32"/>
      <c r="F95" s="62"/>
    </row>
    <row r="96" spans="1:6" x14ac:dyDescent="0.25">
      <c r="A96" s="51">
        <v>1</v>
      </c>
      <c r="B96" s="21" t="s">
        <v>149</v>
      </c>
      <c r="C96" s="20" t="s">
        <v>36</v>
      </c>
      <c r="D96" s="47">
        <v>1</v>
      </c>
      <c r="E96" s="32"/>
      <c r="F96" s="62">
        <f t="shared" ref="F96:F104" si="4">SUM(D96*E96)</f>
        <v>0</v>
      </c>
    </row>
    <row r="97" spans="1:6" ht="25.5" x14ac:dyDescent="0.25">
      <c r="A97" s="51">
        <v>2</v>
      </c>
      <c r="B97" s="21" t="s">
        <v>150</v>
      </c>
      <c r="C97" s="20" t="s">
        <v>36</v>
      </c>
      <c r="D97" s="47">
        <v>1</v>
      </c>
      <c r="E97" s="32"/>
      <c r="F97" s="62">
        <f t="shared" si="4"/>
        <v>0</v>
      </c>
    </row>
    <row r="98" spans="1:6" ht="25.5" x14ac:dyDescent="0.25">
      <c r="A98" s="51">
        <v>3</v>
      </c>
      <c r="B98" s="21" t="s">
        <v>151</v>
      </c>
      <c r="C98" s="20" t="s">
        <v>22</v>
      </c>
      <c r="D98" s="47">
        <v>8</v>
      </c>
      <c r="E98" s="32"/>
      <c r="F98" s="62">
        <f t="shared" si="4"/>
        <v>0</v>
      </c>
    </row>
    <row r="99" spans="1:6" ht="25.5" x14ac:dyDescent="0.25">
      <c r="A99" s="51">
        <v>4</v>
      </c>
      <c r="B99" s="21" t="s">
        <v>152</v>
      </c>
      <c r="C99" s="20" t="s">
        <v>22</v>
      </c>
      <c r="D99" s="47">
        <v>10</v>
      </c>
      <c r="E99" s="32"/>
      <c r="F99" s="62">
        <f t="shared" si="4"/>
        <v>0</v>
      </c>
    </row>
    <row r="100" spans="1:6" x14ac:dyDescent="0.25">
      <c r="A100" s="51">
        <v>5</v>
      </c>
      <c r="B100" s="21" t="s">
        <v>153</v>
      </c>
      <c r="C100" s="20" t="s">
        <v>22</v>
      </c>
      <c r="D100" s="47">
        <v>15</v>
      </c>
      <c r="E100" s="32"/>
      <c r="F100" s="62">
        <f t="shared" si="4"/>
        <v>0</v>
      </c>
    </row>
    <row r="101" spans="1:6" x14ac:dyDescent="0.25">
      <c r="A101" s="51">
        <v>6</v>
      </c>
      <c r="B101" s="21" t="s">
        <v>154</v>
      </c>
      <c r="C101" s="20" t="s">
        <v>22</v>
      </c>
      <c r="D101" s="47">
        <v>2</v>
      </c>
      <c r="E101" s="32"/>
      <c r="F101" s="62">
        <f t="shared" si="4"/>
        <v>0</v>
      </c>
    </row>
    <row r="102" spans="1:6" ht="25.5" x14ac:dyDescent="0.25">
      <c r="A102" s="51">
        <v>7</v>
      </c>
      <c r="B102" s="21" t="s">
        <v>155</v>
      </c>
      <c r="C102" s="20" t="s">
        <v>36</v>
      </c>
      <c r="D102" s="47">
        <v>2</v>
      </c>
      <c r="E102" s="32"/>
      <c r="F102" s="62">
        <f t="shared" si="4"/>
        <v>0</v>
      </c>
    </row>
    <row r="103" spans="1:6" x14ac:dyDescent="0.25">
      <c r="A103" s="51">
        <v>8</v>
      </c>
      <c r="B103" s="21" t="s">
        <v>156</v>
      </c>
      <c r="C103" s="20" t="s">
        <v>22</v>
      </c>
      <c r="D103" s="47">
        <v>20</v>
      </c>
      <c r="E103" s="32"/>
      <c r="F103" s="62">
        <f t="shared" si="4"/>
        <v>0</v>
      </c>
    </row>
    <row r="104" spans="1:6" ht="25.5" x14ac:dyDescent="0.25">
      <c r="A104" s="51">
        <v>9</v>
      </c>
      <c r="B104" s="21" t="s">
        <v>157</v>
      </c>
      <c r="C104" s="20" t="s">
        <v>22</v>
      </c>
      <c r="D104" s="47">
        <v>15</v>
      </c>
      <c r="E104" s="32"/>
      <c r="F104" s="62">
        <f t="shared" si="4"/>
        <v>0</v>
      </c>
    </row>
    <row r="105" spans="1:6" x14ac:dyDescent="0.25">
      <c r="A105" s="51"/>
      <c r="B105" s="21"/>
      <c r="C105" s="24"/>
      <c r="D105" s="47"/>
      <c r="E105" s="32"/>
      <c r="F105" s="65">
        <f>SUM(F96:F104)</f>
        <v>0</v>
      </c>
    </row>
    <row r="106" spans="1:6" x14ac:dyDescent="0.25">
      <c r="A106" s="51"/>
      <c r="B106" s="43" t="s">
        <v>158</v>
      </c>
      <c r="C106" s="24"/>
      <c r="D106" s="47"/>
      <c r="E106" s="32"/>
      <c r="F106" s="62"/>
    </row>
    <row r="107" spans="1:6" x14ac:dyDescent="0.25">
      <c r="A107" s="51">
        <v>1</v>
      </c>
      <c r="B107" s="21" t="s">
        <v>159</v>
      </c>
      <c r="C107" s="20" t="s">
        <v>36</v>
      </c>
      <c r="D107" s="47">
        <v>2</v>
      </c>
      <c r="E107" s="32"/>
      <c r="F107" s="62">
        <f t="shared" ref="F107:F115" si="5">SUM(D107*E107)</f>
        <v>0</v>
      </c>
    </row>
    <row r="108" spans="1:6" ht="25.5" x14ac:dyDescent="0.25">
      <c r="A108" s="51">
        <v>2</v>
      </c>
      <c r="B108" s="21" t="s">
        <v>160</v>
      </c>
      <c r="C108" s="20" t="s">
        <v>36</v>
      </c>
      <c r="D108" s="47">
        <v>6</v>
      </c>
      <c r="E108" s="32"/>
      <c r="F108" s="62">
        <f t="shared" si="5"/>
        <v>0</v>
      </c>
    </row>
    <row r="109" spans="1:6" ht="25.5" x14ac:dyDescent="0.25">
      <c r="A109" s="51">
        <v>3</v>
      </c>
      <c r="B109" s="21" t="s">
        <v>161</v>
      </c>
      <c r="C109" s="20" t="s">
        <v>36</v>
      </c>
      <c r="D109" s="47">
        <v>6</v>
      </c>
      <c r="E109" s="32"/>
      <c r="F109" s="62">
        <f t="shared" si="5"/>
        <v>0</v>
      </c>
    </row>
    <row r="110" spans="1:6" ht="25.5" x14ac:dyDescent="0.25">
      <c r="A110" s="51">
        <v>4</v>
      </c>
      <c r="B110" s="21" t="s">
        <v>162</v>
      </c>
      <c r="C110" s="20" t="s">
        <v>36</v>
      </c>
      <c r="D110" s="47">
        <v>2</v>
      </c>
      <c r="E110" s="32"/>
      <c r="F110" s="62">
        <f t="shared" si="5"/>
        <v>0</v>
      </c>
    </row>
    <row r="111" spans="1:6" ht="25.5" x14ac:dyDescent="0.25">
      <c r="A111" s="51">
        <v>5</v>
      </c>
      <c r="B111" s="21" t="s">
        <v>163</v>
      </c>
      <c r="C111" s="20" t="s">
        <v>36</v>
      </c>
      <c r="D111" s="47">
        <v>2</v>
      </c>
      <c r="E111" s="32"/>
      <c r="F111" s="62">
        <f t="shared" si="5"/>
        <v>0</v>
      </c>
    </row>
    <row r="112" spans="1:6" ht="25.5" x14ac:dyDescent="0.25">
      <c r="A112" s="51">
        <v>6</v>
      </c>
      <c r="B112" s="21" t="s">
        <v>164</v>
      </c>
      <c r="C112" s="20" t="s">
        <v>36</v>
      </c>
      <c r="D112" s="47">
        <v>2</v>
      </c>
      <c r="E112" s="32"/>
      <c r="F112" s="62">
        <f t="shared" si="5"/>
        <v>0</v>
      </c>
    </row>
    <row r="113" spans="1:6" ht="25.5" x14ac:dyDescent="0.25">
      <c r="A113" s="51">
        <v>7</v>
      </c>
      <c r="B113" s="21" t="s">
        <v>165</v>
      </c>
      <c r="C113" s="20" t="s">
        <v>36</v>
      </c>
      <c r="D113" s="47">
        <v>1</v>
      </c>
      <c r="E113" s="32"/>
      <c r="F113" s="62">
        <f t="shared" si="5"/>
        <v>0</v>
      </c>
    </row>
    <row r="114" spans="1:6" ht="25.5" x14ac:dyDescent="0.25">
      <c r="A114" s="51">
        <v>8</v>
      </c>
      <c r="B114" s="21" t="s">
        <v>166</v>
      </c>
      <c r="C114" s="20" t="s">
        <v>36</v>
      </c>
      <c r="D114" s="47">
        <v>1</v>
      </c>
      <c r="E114" s="32"/>
      <c r="F114" s="62">
        <f t="shared" si="5"/>
        <v>0</v>
      </c>
    </row>
    <row r="115" spans="1:6" ht="25.5" x14ac:dyDescent="0.25">
      <c r="A115" s="51">
        <v>9</v>
      </c>
      <c r="B115" s="21" t="s">
        <v>167</v>
      </c>
      <c r="C115" s="20" t="s">
        <v>36</v>
      </c>
      <c r="D115" s="47">
        <v>1</v>
      </c>
      <c r="E115" s="32"/>
      <c r="F115" s="62">
        <f t="shared" si="5"/>
        <v>0</v>
      </c>
    </row>
    <row r="116" spans="1:6" x14ac:dyDescent="0.25">
      <c r="A116" s="51"/>
      <c r="B116" s="21"/>
      <c r="C116" s="20"/>
      <c r="D116" s="47"/>
      <c r="E116" s="32"/>
      <c r="F116" s="65">
        <f>SUM(F107:F115)</f>
        <v>0</v>
      </c>
    </row>
    <row r="117" spans="1:6" x14ac:dyDescent="0.25">
      <c r="A117" s="52"/>
      <c r="B117" s="44" t="s">
        <v>170</v>
      </c>
      <c r="C117" s="45"/>
      <c r="D117" s="37"/>
      <c r="E117" s="46"/>
      <c r="F117" s="66">
        <f>SUM(F116,F105,F94)</f>
        <v>0</v>
      </c>
    </row>
    <row r="118" spans="1:6" x14ac:dyDescent="0.25">
      <c r="A118" s="54"/>
      <c r="B118" s="56" t="s">
        <v>175</v>
      </c>
      <c r="C118" s="55"/>
      <c r="D118" s="47"/>
      <c r="E118" s="32"/>
      <c r="F118" s="62"/>
    </row>
    <row r="119" spans="1:6" x14ac:dyDescent="0.25">
      <c r="A119" s="51"/>
      <c r="B119" s="25" t="s">
        <v>86</v>
      </c>
      <c r="C119" s="14"/>
      <c r="D119" s="47"/>
      <c r="E119" s="32"/>
      <c r="F119" s="62"/>
    </row>
    <row r="120" spans="1:6" ht="26.25" x14ac:dyDescent="0.25">
      <c r="A120" s="51">
        <v>1</v>
      </c>
      <c r="B120" s="18" t="s">
        <v>37</v>
      </c>
      <c r="C120" s="19" t="s">
        <v>25</v>
      </c>
      <c r="D120" s="47">
        <v>10</v>
      </c>
      <c r="E120" s="32"/>
      <c r="F120" s="62">
        <f>D120*E120</f>
        <v>0</v>
      </c>
    </row>
    <row r="121" spans="1:6" ht="39" x14ac:dyDescent="0.25">
      <c r="A121" s="51">
        <v>2</v>
      </c>
      <c r="B121" s="18" t="s">
        <v>38</v>
      </c>
      <c r="C121" s="19" t="s">
        <v>25</v>
      </c>
      <c r="D121" s="47">
        <v>16</v>
      </c>
      <c r="E121" s="32"/>
      <c r="F121" s="62">
        <f t="shared" ref="F121:F168" si="6">D121*E121</f>
        <v>0</v>
      </c>
    </row>
    <row r="122" spans="1:6" ht="26.25" x14ac:dyDescent="0.25">
      <c r="A122" s="51">
        <v>3</v>
      </c>
      <c r="B122" s="18" t="s">
        <v>39</v>
      </c>
      <c r="C122" s="19" t="s">
        <v>25</v>
      </c>
      <c r="D122" s="47">
        <v>15</v>
      </c>
      <c r="E122" s="32"/>
      <c r="F122" s="62">
        <f t="shared" si="6"/>
        <v>0</v>
      </c>
    </row>
    <row r="123" spans="1:6" ht="26.25" x14ac:dyDescent="0.25">
      <c r="A123" s="51">
        <v>4</v>
      </c>
      <c r="B123" s="18" t="s">
        <v>40</v>
      </c>
      <c r="C123" s="19" t="s">
        <v>25</v>
      </c>
      <c r="D123" s="47">
        <v>1</v>
      </c>
      <c r="E123" s="32"/>
      <c r="F123" s="62">
        <f t="shared" si="6"/>
        <v>0</v>
      </c>
    </row>
    <row r="124" spans="1:6" ht="26.25" x14ac:dyDescent="0.25">
      <c r="A124" s="51">
        <v>5</v>
      </c>
      <c r="B124" s="18" t="s">
        <v>41</v>
      </c>
      <c r="C124" s="19" t="s">
        <v>25</v>
      </c>
      <c r="D124" s="47">
        <v>14</v>
      </c>
      <c r="E124" s="32"/>
      <c r="F124" s="62">
        <f t="shared" si="6"/>
        <v>0</v>
      </c>
    </row>
    <row r="125" spans="1:6" ht="26.25" x14ac:dyDescent="0.25">
      <c r="A125" s="51">
        <v>6</v>
      </c>
      <c r="B125" s="18" t="s">
        <v>42</v>
      </c>
      <c r="C125" s="19" t="s">
        <v>25</v>
      </c>
      <c r="D125" s="47">
        <v>1</v>
      </c>
      <c r="E125" s="32"/>
      <c r="F125" s="62">
        <f t="shared" si="6"/>
        <v>0</v>
      </c>
    </row>
    <row r="126" spans="1:6" ht="14.25" customHeight="1" x14ac:dyDescent="0.25">
      <c r="A126" s="51">
        <v>7</v>
      </c>
      <c r="B126" s="18" t="s">
        <v>43</v>
      </c>
      <c r="C126" s="19" t="s">
        <v>25</v>
      </c>
      <c r="D126" s="47">
        <v>2</v>
      </c>
      <c r="E126" s="32"/>
      <c r="F126" s="62">
        <f t="shared" si="6"/>
        <v>0</v>
      </c>
    </row>
    <row r="127" spans="1:6" ht="15" customHeight="1" x14ac:dyDescent="0.25">
      <c r="A127" s="51">
        <v>8</v>
      </c>
      <c r="B127" s="18" t="s">
        <v>44</v>
      </c>
      <c r="C127" s="19" t="s">
        <v>25</v>
      </c>
      <c r="D127" s="47">
        <v>4</v>
      </c>
      <c r="E127" s="32"/>
      <c r="F127" s="62">
        <f t="shared" si="6"/>
        <v>0</v>
      </c>
    </row>
    <row r="128" spans="1:6" ht="26.25" x14ac:dyDescent="0.25">
      <c r="A128" s="51">
        <v>9</v>
      </c>
      <c r="B128" s="18" t="s">
        <v>45</v>
      </c>
      <c r="C128" s="19" t="s">
        <v>25</v>
      </c>
      <c r="D128" s="47">
        <v>4</v>
      </c>
      <c r="E128" s="32"/>
      <c r="F128" s="62">
        <f t="shared" si="6"/>
        <v>0</v>
      </c>
    </row>
    <row r="129" spans="1:6" ht="26.25" x14ac:dyDescent="0.25">
      <c r="A129" s="51">
        <v>10</v>
      </c>
      <c r="B129" s="18" t="s">
        <v>46</v>
      </c>
      <c r="C129" s="19" t="s">
        <v>25</v>
      </c>
      <c r="D129" s="47">
        <v>9</v>
      </c>
      <c r="E129" s="32"/>
      <c r="F129" s="62">
        <f t="shared" si="6"/>
        <v>0</v>
      </c>
    </row>
    <row r="130" spans="1:6" ht="26.25" x14ac:dyDescent="0.25">
      <c r="A130" s="51">
        <v>11</v>
      </c>
      <c r="B130" s="18" t="s">
        <v>47</v>
      </c>
      <c r="C130" s="19" t="s">
        <v>25</v>
      </c>
      <c r="D130" s="47">
        <v>37</v>
      </c>
      <c r="E130" s="32"/>
      <c r="F130" s="62">
        <f t="shared" si="6"/>
        <v>0</v>
      </c>
    </row>
    <row r="131" spans="1:6" ht="26.25" x14ac:dyDescent="0.25">
      <c r="A131" s="51">
        <v>12</v>
      </c>
      <c r="B131" s="18" t="s">
        <v>48</v>
      </c>
      <c r="C131" s="19" t="s">
        <v>25</v>
      </c>
      <c r="D131" s="47">
        <v>30</v>
      </c>
      <c r="E131" s="32"/>
      <c r="F131" s="62">
        <f t="shared" si="6"/>
        <v>0</v>
      </c>
    </row>
    <row r="132" spans="1:6" ht="26.25" x14ac:dyDescent="0.25">
      <c r="A132" s="51">
        <v>13</v>
      </c>
      <c r="B132" s="18" t="s">
        <v>49</v>
      </c>
      <c r="C132" s="19" t="s">
        <v>25</v>
      </c>
      <c r="D132" s="47">
        <v>6</v>
      </c>
      <c r="E132" s="32"/>
      <c r="F132" s="62">
        <f t="shared" si="6"/>
        <v>0</v>
      </c>
    </row>
    <row r="133" spans="1:6" ht="26.25" x14ac:dyDescent="0.25">
      <c r="A133" s="51">
        <v>14</v>
      </c>
      <c r="B133" s="18" t="s">
        <v>50</v>
      </c>
      <c r="C133" s="19" t="s">
        <v>25</v>
      </c>
      <c r="D133" s="47">
        <v>2</v>
      </c>
      <c r="E133" s="32"/>
      <c r="F133" s="62">
        <f t="shared" si="6"/>
        <v>0</v>
      </c>
    </row>
    <row r="134" spans="1:6" ht="26.25" x14ac:dyDescent="0.25">
      <c r="A134" s="51">
        <v>15</v>
      </c>
      <c r="B134" s="18" t="s">
        <v>51</v>
      </c>
      <c r="C134" s="19" t="s">
        <v>25</v>
      </c>
      <c r="D134" s="47">
        <v>2</v>
      </c>
      <c r="E134" s="32"/>
      <c r="F134" s="62">
        <f t="shared" si="6"/>
        <v>0</v>
      </c>
    </row>
    <row r="135" spans="1:6" ht="26.25" x14ac:dyDescent="0.25">
      <c r="A135" s="51">
        <v>16</v>
      </c>
      <c r="B135" s="18" t="s">
        <v>52</v>
      </c>
      <c r="C135" s="19" t="s">
        <v>25</v>
      </c>
      <c r="D135" s="47">
        <v>40</v>
      </c>
      <c r="E135" s="32"/>
      <c r="F135" s="62">
        <f t="shared" si="6"/>
        <v>0</v>
      </c>
    </row>
    <row r="136" spans="1:6" ht="26.25" x14ac:dyDescent="0.25">
      <c r="A136" s="51">
        <v>17</v>
      </c>
      <c r="B136" s="18" t="s">
        <v>53</v>
      </c>
      <c r="C136" s="19" t="s">
        <v>25</v>
      </c>
      <c r="D136" s="47">
        <v>2</v>
      </c>
      <c r="E136" s="32"/>
      <c r="F136" s="62">
        <f t="shared" si="6"/>
        <v>0</v>
      </c>
    </row>
    <row r="137" spans="1:6" ht="26.25" x14ac:dyDescent="0.25">
      <c r="A137" s="51">
        <v>18</v>
      </c>
      <c r="B137" s="18" t="s">
        <v>54</v>
      </c>
      <c r="C137" s="19" t="s">
        <v>25</v>
      </c>
      <c r="D137" s="47">
        <v>1</v>
      </c>
      <c r="E137" s="32"/>
      <c r="F137" s="62">
        <f t="shared" si="6"/>
        <v>0</v>
      </c>
    </row>
    <row r="138" spans="1:6" ht="26.25" x14ac:dyDescent="0.25">
      <c r="A138" s="51">
        <v>19</v>
      </c>
      <c r="B138" s="18" t="s">
        <v>55</v>
      </c>
      <c r="C138" s="19" t="s">
        <v>25</v>
      </c>
      <c r="D138" s="47">
        <v>1</v>
      </c>
      <c r="E138" s="32"/>
      <c r="F138" s="62">
        <f t="shared" si="6"/>
        <v>0</v>
      </c>
    </row>
    <row r="139" spans="1:6" ht="26.25" x14ac:dyDescent="0.25">
      <c r="A139" s="51">
        <v>20</v>
      </c>
      <c r="B139" s="18" t="s">
        <v>56</v>
      </c>
      <c r="C139" s="19" t="s">
        <v>22</v>
      </c>
      <c r="D139" s="47">
        <v>51</v>
      </c>
      <c r="E139" s="32"/>
      <c r="F139" s="62">
        <f t="shared" si="6"/>
        <v>0</v>
      </c>
    </row>
    <row r="140" spans="1:6" ht="26.25" x14ac:dyDescent="0.25">
      <c r="A140" s="51">
        <v>21</v>
      </c>
      <c r="B140" s="18" t="s">
        <v>57</v>
      </c>
      <c r="C140" s="19" t="s">
        <v>22</v>
      </c>
      <c r="D140" s="47">
        <v>253</v>
      </c>
      <c r="E140" s="32"/>
      <c r="F140" s="62">
        <f t="shared" si="6"/>
        <v>0</v>
      </c>
    </row>
    <row r="141" spans="1:6" ht="26.25" x14ac:dyDescent="0.25">
      <c r="A141" s="51">
        <v>22</v>
      </c>
      <c r="B141" s="18" t="s">
        <v>58</v>
      </c>
      <c r="C141" s="19" t="s">
        <v>22</v>
      </c>
      <c r="D141" s="47">
        <v>46</v>
      </c>
      <c r="E141" s="32"/>
      <c r="F141" s="62">
        <f t="shared" si="6"/>
        <v>0</v>
      </c>
    </row>
    <row r="142" spans="1:6" ht="26.25" x14ac:dyDescent="0.25">
      <c r="A142" s="51">
        <v>23</v>
      </c>
      <c r="B142" s="18" t="s">
        <v>59</v>
      </c>
      <c r="C142" s="19" t="s">
        <v>22</v>
      </c>
      <c r="D142" s="47">
        <v>227</v>
      </c>
      <c r="E142" s="32"/>
      <c r="F142" s="62">
        <f t="shared" si="6"/>
        <v>0</v>
      </c>
    </row>
    <row r="143" spans="1:6" ht="26.25" x14ac:dyDescent="0.25">
      <c r="A143" s="51">
        <v>24</v>
      </c>
      <c r="B143" s="18" t="s">
        <v>60</v>
      </c>
      <c r="C143" s="19" t="s">
        <v>22</v>
      </c>
      <c r="D143" s="47">
        <v>64</v>
      </c>
      <c r="E143" s="32"/>
      <c r="F143" s="62">
        <f t="shared" si="6"/>
        <v>0</v>
      </c>
    </row>
    <row r="144" spans="1:6" ht="26.25" x14ac:dyDescent="0.25">
      <c r="A144" s="51">
        <v>25</v>
      </c>
      <c r="B144" s="18" t="s">
        <v>61</v>
      </c>
      <c r="C144" s="19" t="s">
        <v>22</v>
      </c>
      <c r="D144" s="47">
        <v>45</v>
      </c>
      <c r="E144" s="32"/>
      <c r="F144" s="62">
        <f t="shared" si="6"/>
        <v>0</v>
      </c>
    </row>
    <row r="145" spans="1:6" ht="26.25" x14ac:dyDescent="0.25">
      <c r="A145" s="51">
        <v>26</v>
      </c>
      <c r="B145" s="18" t="s">
        <v>62</v>
      </c>
      <c r="C145" s="19" t="s">
        <v>22</v>
      </c>
      <c r="D145" s="47">
        <v>105</v>
      </c>
      <c r="E145" s="32"/>
      <c r="F145" s="62">
        <f t="shared" si="6"/>
        <v>0</v>
      </c>
    </row>
    <row r="146" spans="1:6" x14ac:dyDescent="0.25">
      <c r="A146" s="51">
        <v>27</v>
      </c>
      <c r="B146" s="18" t="s">
        <v>63</v>
      </c>
      <c r="C146" s="19" t="s">
        <v>22</v>
      </c>
      <c r="D146" s="47">
        <v>45</v>
      </c>
      <c r="E146" s="32"/>
      <c r="F146" s="62">
        <f t="shared" si="6"/>
        <v>0</v>
      </c>
    </row>
    <row r="147" spans="1:6" x14ac:dyDescent="0.25">
      <c r="A147" s="51">
        <v>28</v>
      </c>
      <c r="B147" s="18" t="s">
        <v>64</v>
      </c>
      <c r="C147" s="19" t="s">
        <v>22</v>
      </c>
      <c r="D147" s="47">
        <v>15</v>
      </c>
      <c r="E147" s="32"/>
      <c r="F147" s="62">
        <f t="shared" si="6"/>
        <v>0</v>
      </c>
    </row>
    <row r="148" spans="1:6" ht="26.25" x14ac:dyDescent="0.25">
      <c r="A148" s="51">
        <v>29</v>
      </c>
      <c r="B148" s="18" t="s">
        <v>65</v>
      </c>
      <c r="C148" s="19" t="s">
        <v>22</v>
      </c>
      <c r="D148" s="47">
        <v>99</v>
      </c>
      <c r="E148" s="32"/>
      <c r="F148" s="62">
        <f t="shared" si="6"/>
        <v>0</v>
      </c>
    </row>
    <row r="149" spans="1:6" x14ac:dyDescent="0.25">
      <c r="A149" s="51">
        <v>30</v>
      </c>
      <c r="B149" s="18" t="s">
        <v>66</v>
      </c>
      <c r="C149" s="19" t="s">
        <v>22</v>
      </c>
      <c r="D149" s="47">
        <v>110</v>
      </c>
      <c r="E149" s="32"/>
      <c r="F149" s="62">
        <f t="shared" si="6"/>
        <v>0</v>
      </c>
    </row>
    <row r="150" spans="1:6" ht="26.25" x14ac:dyDescent="0.25">
      <c r="A150" s="51">
        <v>31</v>
      </c>
      <c r="B150" s="18" t="s">
        <v>67</v>
      </c>
      <c r="C150" s="19" t="s">
        <v>22</v>
      </c>
      <c r="D150" s="47">
        <v>79</v>
      </c>
      <c r="E150" s="32"/>
      <c r="F150" s="62">
        <f t="shared" si="6"/>
        <v>0</v>
      </c>
    </row>
    <row r="151" spans="1:6" ht="26.25" x14ac:dyDescent="0.25">
      <c r="A151" s="51">
        <v>32</v>
      </c>
      <c r="B151" s="18" t="s">
        <v>68</v>
      </c>
      <c r="C151" s="19" t="s">
        <v>22</v>
      </c>
      <c r="D151" s="47">
        <v>38</v>
      </c>
      <c r="E151" s="32"/>
      <c r="F151" s="62">
        <f t="shared" si="6"/>
        <v>0</v>
      </c>
    </row>
    <row r="152" spans="1:6" ht="26.25" x14ac:dyDescent="0.25">
      <c r="A152" s="51">
        <v>33</v>
      </c>
      <c r="B152" s="18" t="s">
        <v>69</v>
      </c>
      <c r="C152" s="19" t="s">
        <v>22</v>
      </c>
      <c r="D152" s="47">
        <v>62</v>
      </c>
      <c r="E152" s="32"/>
      <c r="F152" s="62">
        <f t="shared" si="6"/>
        <v>0</v>
      </c>
    </row>
    <row r="153" spans="1:6" x14ac:dyDescent="0.25">
      <c r="A153" s="51">
        <v>34</v>
      </c>
      <c r="B153" s="18" t="s">
        <v>70</v>
      </c>
      <c r="C153" s="19" t="s">
        <v>25</v>
      </c>
      <c r="D153" s="47">
        <v>65</v>
      </c>
      <c r="E153" s="32"/>
      <c r="F153" s="62">
        <f t="shared" si="6"/>
        <v>0</v>
      </c>
    </row>
    <row r="154" spans="1:6" ht="26.25" x14ac:dyDescent="0.25">
      <c r="A154" s="51">
        <v>35</v>
      </c>
      <c r="B154" s="18" t="s">
        <v>71</v>
      </c>
      <c r="C154" s="19" t="s">
        <v>22</v>
      </c>
      <c r="D154" s="47">
        <v>157</v>
      </c>
      <c r="E154" s="32"/>
      <c r="F154" s="62">
        <f t="shared" si="6"/>
        <v>0</v>
      </c>
    </row>
    <row r="155" spans="1:6" ht="26.25" x14ac:dyDescent="0.25">
      <c r="A155" s="51">
        <v>36</v>
      </c>
      <c r="B155" s="18" t="s">
        <v>72</v>
      </c>
      <c r="C155" s="19" t="s">
        <v>22</v>
      </c>
      <c r="D155" s="47">
        <v>15</v>
      </c>
      <c r="E155" s="32"/>
      <c r="F155" s="62">
        <f t="shared" si="6"/>
        <v>0</v>
      </c>
    </row>
    <row r="156" spans="1:6" x14ac:dyDescent="0.25">
      <c r="A156" s="51">
        <v>37</v>
      </c>
      <c r="B156" s="18" t="s">
        <v>73</v>
      </c>
      <c r="C156" s="19" t="s">
        <v>22</v>
      </c>
      <c r="D156" s="47">
        <v>110</v>
      </c>
      <c r="E156" s="32"/>
      <c r="F156" s="62">
        <f t="shared" si="6"/>
        <v>0</v>
      </c>
    </row>
    <row r="157" spans="1:6" ht="26.25" x14ac:dyDescent="0.25">
      <c r="A157" s="51">
        <v>38</v>
      </c>
      <c r="B157" s="18" t="s">
        <v>74</v>
      </c>
      <c r="C157" s="19" t="s">
        <v>25</v>
      </c>
      <c r="D157" s="47">
        <v>1</v>
      </c>
      <c r="E157" s="32"/>
      <c r="F157" s="62">
        <f t="shared" si="6"/>
        <v>0</v>
      </c>
    </row>
    <row r="158" spans="1:6" ht="26.25" x14ac:dyDescent="0.25">
      <c r="A158" s="51">
        <v>39</v>
      </c>
      <c r="B158" s="18" t="s">
        <v>75</v>
      </c>
      <c r="C158" s="19" t="s">
        <v>22</v>
      </c>
      <c r="D158" s="47">
        <v>57.5</v>
      </c>
      <c r="E158" s="32"/>
      <c r="F158" s="62">
        <f t="shared" si="6"/>
        <v>0</v>
      </c>
    </row>
    <row r="159" spans="1:6" ht="26.25" x14ac:dyDescent="0.25">
      <c r="A159" s="51">
        <v>40</v>
      </c>
      <c r="B159" s="18" t="s">
        <v>76</v>
      </c>
      <c r="C159" s="19" t="s">
        <v>25</v>
      </c>
      <c r="D159" s="47">
        <v>1</v>
      </c>
      <c r="E159" s="32"/>
      <c r="F159" s="62">
        <f t="shared" si="6"/>
        <v>0</v>
      </c>
    </row>
    <row r="160" spans="1:6" ht="26.25" x14ac:dyDescent="0.25">
      <c r="A160" s="51">
        <v>41</v>
      </c>
      <c r="B160" s="18" t="s">
        <v>77</v>
      </c>
      <c r="C160" s="19" t="s">
        <v>25</v>
      </c>
      <c r="D160" s="47">
        <v>1</v>
      </c>
      <c r="E160" s="32"/>
      <c r="F160" s="62">
        <f t="shared" si="6"/>
        <v>0</v>
      </c>
    </row>
    <row r="161" spans="1:7" ht="26.25" x14ac:dyDescent="0.25">
      <c r="A161" s="51">
        <v>42</v>
      </c>
      <c r="B161" s="18" t="s">
        <v>78</v>
      </c>
      <c r="C161" s="19" t="s">
        <v>22</v>
      </c>
      <c r="D161" s="47">
        <v>311</v>
      </c>
      <c r="E161" s="32"/>
      <c r="F161" s="62">
        <f t="shared" si="6"/>
        <v>0</v>
      </c>
    </row>
    <row r="162" spans="1:7" ht="26.25" x14ac:dyDescent="0.25">
      <c r="A162" s="51">
        <v>43</v>
      </c>
      <c r="B162" s="18" t="s">
        <v>79</v>
      </c>
      <c r="C162" s="19" t="s">
        <v>25</v>
      </c>
      <c r="D162" s="47">
        <v>128</v>
      </c>
      <c r="E162" s="32"/>
      <c r="F162" s="62">
        <f t="shared" si="6"/>
        <v>0</v>
      </c>
    </row>
    <row r="163" spans="1:7" ht="26.25" x14ac:dyDescent="0.25">
      <c r="A163" s="51">
        <v>44</v>
      </c>
      <c r="B163" s="18" t="s">
        <v>80</v>
      </c>
      <c r="C163" s="19" t="s">
        <v>25</v>
      </c>
      <c r="D163" s="47">
        <v>20</v>
      </c>
      <c r="E163" s="32"/>
      <c r="F163" s="62">
        <f t="shared" si="6"/>
        <v>0</v>
      </c>
    </row>
    <row r="164" spans="1:7" x14ac:dyDescent="0.25">
      <c r="A164" s="51">
        <v>45</v>
      </c>
      <c r="B164" s="18" t="s">
        <v>81</v>
      </c>
      <c r="C164" s="19" t="s">
        <v>25</v>
      </c>
      <c r="D164" s="47">
        <v>20</v>
      </c>
      <c r="E164" s="32"/>
      <c r="F164" s="62">
        <f t="shared" si="6"/>
        <v>0</v>
      </c>
    </row>
    <row r="165" spans="1:7" ht="26.25" x14ac:dyDescent="0.25">
      <c r="A165" s="51">
        <v>46</v>
      </c>
      <c r="B165" s="18" t="s">
        <v>82</v>
      </c>
      <c r="C165" s="19" t="s">
        <v>25</v>
      </c>
      <c r="D165" s="47">
        <v>379</v>
      </c>
      <c r="E165" s="32"/>
      <c r="F165" s="62">
        <f t="shared" si="6"/>
        <v>0</v>
      </c>
    </row>
    <row r="166" spans="1:7" x14ac:dyDescent="0.25">
      <c r="A166" s="51">
        <v>47</v>
      </c>
      <c r="B166" s="18" t="s">
        <v>83</v>
      </c>
      <c r="C166" s="19" t="s">
        <v>25</v>
      </c>
      <c r="D166" s="47">
        <v>2</v>
      </c>
      <c r="E166" s="32"/>
      <c r="F166" s="62">
        <f t="shared" si="6"/>
        <v>0</v>
      </c>
    </row>
    <row r="167" spans="1:7" ht="26.25" x14ac:dyDescent="0.25">
      <c r="A167" s="51">
        <v>48</v>
      </c>
      <c r="B167" s="18" t="s">
        <v>84</v>
      </c>
      <c r="C167" s="19" t="s">
        <v>22</v>
      </c>
      <c r="D167" s="47">
        <v>192</v>
      </c>
      <c r="E167" s="32"/>
      <c r="F167" s="62">
        <f t="shared" si="6"/>
        <v>0</v>
      </c>
    </row>
    <row r="168" spans="1:7" ht="39" x14ac:dyDescent="0.25">
      <c r="A168" s="51">
        <v>49</v>
      </c>
      <c r="B168" s="18" t="s">
        <v>85</v>
      </c>
      <c r="C168" s="19" t="s">
        <v>22</v>
      </c>
      <c r="D168" s="47">
        <v>192</v>
      </c>
      <c r="E168" s="32"/>
      <c r="F168" s="62">
        <f t="shared" si="6"/>
        <v>0</v>
      </c>
    </row>
    <row r="169" spans="1:7" x14ac:dyDescent="0.25">
      <c r="A169" s="51"/>
      <c r="B169" s="16"/>
      <c r="C169" s="14"/>
      <c r="D169" s="47"/>
      <c r="E169" s="32"/>
      <c r="F169" s="65">
        <f>SUM(F120:F168)</f>
        <v>0</v>
      </c>
    </row>
    <row r="170" spans="1:7" x14ac:dyDescent="0.25">
      <c r="A170" s="51"/>
      <c r="B170" s="16" t="s">
        <v>92</v>
      </c>
      <c r="C170" s="14"/>
      <c r="D170" s="47"/>
      <c r="E170" s="32"/>
      <c r="F170" s="62"/>
    </row>
    <row r="171" spans="1:7" ht="26.25" x14ac:dyDescent="0.25">
      <c r="A171" s="51">
        <v>1</v>
      </c>
      <c r="B171" s="18" t="s">
        <v>87</v>
      </c>
      <c r="C171" s="19" t="s">
        <v>25</v>
      </c>
      <c r="D171" s="47">
        <v>1</v>
      </c>
      <c r="E171" s="32"/>
      <c r="F171" s="62">
        <f>D171*E171</f>
        <v>0</v>
      </c>
    </row>
    <row r="172" spans="1:7" x14ac:dyDescent="0.25">
      <c r="A172" s="51">
        <v>2</v>
      </c>
      <c r="B172" s="18" t="s">
        <v>88</v>
      </c>
      <c r="C172" s="19" t="s">
        <v>25</v>
      </c>
      <c r="D172" s="47">
        <v>55</v>
      </c>
      <c r="E172" s="32"/>
      <c r="F172" s="62">
        <f t="shared" ref="F172:F177" si="7">D172*E172</f>
        <v>0</v>
      </c>
      <c r="G172" s="59"/>
    </row>
    <row r="173" spans="1:7" ht="39" x14ac:dyDescent="0.25">
      <c r="A173" s="51">
        <v>3</v>
      </c>
      <c r="B173" s="18" t="s">
        <v>173</v>
      </c>
      <c r="C173" s="19" t="s">
        <v>25</v>
      </c>
      <c r="D173" s="47">
        <v>37</v>
      </c>
      <c r="E173" s="32"/>
      <c r="F173" s="62">
        <f t="shared" si="7"/>
        <v>0</v>
      </c>
    </row>
    <row r="174" spans="1:7" ht="26.25" x14ac:dyDescent="0.25">
      <c r="A174" s="51">
        <v>4</v>
      </c>
      <c r="B174" s="18" t="s">
        <v>89</v>
      </c>
      <c r="C174" s="19" t="s">
        <v>25</v>
      </c>
      <c r="D174" s="47">
        <v>32</v>
      </c>
      <c r="E174" s="32"/>
      <c r="F174" s="62">
        <f t="shared" si="7"/>
        <v>0</v>
      </c>
    </row>
    <row r="175" spans="1:7" x14ac:dyDescent="0.25">
      <c r="A175" s="51">
        <v>5</v>
      </c>
      <c r="B175" s="18" t="s">
        <v>90</v>
      </c>
      <c r="C175" s="19" t="s">
        <v>25</v>
      </c>
      <c r="D175" s="47">
        <v>12</v>
      </c>
      <c r="E175" s="32"/>
      <c r="F175" s="62">
        <f t="shared" si="7"/>
        <v>0</v>
      </c>
    </row>
    <row r="176" spans="1:7" x14ac:dyDescent="0.25">
      <c r="A176" s="51">
        <v>6</v>
      </c>
      <c r="B176" s="18" t="s">
        <v>172</v>
      </c>
      <c r="C176" s="19" t="s">
        <v>25</v>
      </c>
      <c r="D176" s="47">
        <v>3</v>
      </c>
      <c r="E176" s="32"/>
      <c r="F176" s="62">
        <f t="shared" si="7"/>
        <v>0</v>
      </c>
    </row>
    <row r="177" spans="1:7" ht="15" customHeight="1" x14ac:dyDescent="0.25">
      <c r="A177" s="51">
        <v>7</v>
      </c>
      <c r="B177" s="18" t="s">
        <v>91</v>
      </c>
      <c r="C177" s="19" t="s">
        <v>22</v>
      </c>
      <c r="D177" s="47">
        <v>6</v>
      </c>
      <c r="E177" s="32"/>
      <c r="F177" s="62">
        <f t="shared" si="7"/>
        <v>0</v>
      </c>
    </row>
    <row r="178" spans="1:7" x14ac:dyDescent="0.25">
      <c r="A178" s="51"/>
      <c r="B178" s="16"/>
      <c r="C178" s="14"/>
      <c r="D178" s="47"/>
      <c r="E178" s="32"/>
      <c r="F178" s="65">
        <f>SUM(F171:F177)</f>
        <v>0</v>
      </c>
    </row>
    <row r="179" spans="1:7" x14ac:dyDescent="0.25">
      <c r="A179" s="52"/>
      <c r="B179" s="44" t="s">
        <v>175</v>
      </c>
      <c r="C179" s="57"/>
      <c r="D179" s="58"/>
      <c r="E179" s="39"/>
      <c r="F179" s="66">
        <f>F169+F178</f>
        <v>0</v>
      </c>
    </row>
    <row r="180" spans="1:7" ht="26.25" x14ac:dyDescent="0.25">
      <c r="A180" s="51"/>
      <c r="B180" s="16" t="s">
        <v>174</v>
      </c>
      <c r="C180" s="15"/>
      <c r="D180" s="17"/>
      <c r="E180" s="15"/>
      <c r="F180" s="67">
        <f>SUM(F179,F117,F76,F39)</f>
        <v>0</v>
      </c>
    </row>
    <row r="181" spans="1:7" x14ac:dyDescent="0.25">
      <c r="A181" s="51"/>
      <c r="B181" s="13" t="s">
        <v>93</v>
      </c>
      <c r="C181" s="15"/>
      <c r="D181" s="17"/>
      <c r="E181" s="15"/>
      <c r="F181" s="67">
        <f>SUM(F180*8%)</f>
        <v>0</v>
      </c>
    </row>
    <row r="182" spans="1:7" x14ac:dyDescent="0.25">
      <c r="A182" s="51"/>
      <c r="B182" s="13" t="s">
        <v>34</v>
      </c>
      <c r="C182" s="15"/>
      <c r="D182" s="17"/>
      <c r="E182" s="15"/>
      <c r="F182" s="67">
        <f>SUM(F180:F181)</f>
        <v>0</v>
      </c>
    </row>
    <row r="183" spans="1:7" x14ac:dyDescent="0.25">
      <c r="A183" s="51"/>
      <c r="B183" s="13" t="s">
        <v>31</v>
      </c>
      <c r="C183" s="15"/>
      <c r="D183" s="17"/>
      <c r="E183" s="15"/>
      <c r="F183" s="67">
        <f>SUM(F182*20%)</f>
        <v>0</v>
      </c>
    </row>
    <row r="184" spans="1:7" x14ac:dyDescent="0.25">
      <c r="A184" s="51"/>
      <c r="B184" s="13" t="s">
        <v>32</v>
      </c>
      <c r="C184" s="15"/>
      <c r="D184" s="17"/>
      <c r="E184" s="15"/>
      <c r="F184" s="67">
        <f>+F182+F183</f>
        <v>0</v>
      </c>
    </row>
    <row r="185" spans="1:7" x14ac:dyDescent="0.25">
      <c r="A185" s="71"/>
      <c r="B185" s="72"/>
      <c r="C185" s="73"/>
      <c r="D185" s="74"/>
      <c r="E185" s="73"/>
      <c r="F185" s="75"/>
    </row>
    <row r="186" spans="1:7" x14ac:dyDescent="0.25">
      <c r="A186" s="71"/>
      <c r="B186" s="72"/>
      <c r="C186" s="73"/>
      <c r="D186" s="74"/>
      <c r="E186" s="73"/>
      <c r="F186" s="75"/>
    </row>
    <row r="187" spans="1:7" x14ac:dyDescent="0.25">
      <c r="A187" s="71"/>
      <c r="B187" s="72"/>
      <c r="C187" s="73"/>
      <c r="D187" s="74"/>
      <c r="E187" s="73"/>
      <c r="F187" s="75"/>
    </row>
    <row r="188" spans="1:7" x14ac:dyDescent="0.25">
      <c r="A188" s="11"/>
      <c r="B188" s="11"/>
      <c r="C188" s="11"/>
      <c r="D188" s="11"/>
      <c r="E188" s="12"/>
      <c r="F188" s="11"/>
      <c r="G188" s="11"/>
    </row>
    <row r="189" spans="1:7" x14ac:dyDescent="0.25">
      <c r="A189" s="11"/>
      <c r="B189" s="11"/>
      <c r="C189" s="11"/>
      <c r="D189" s="11"/>
      <c r="E189" s="70"/>
      <c r="F189" s="11"/>
      <c r="G189" s="11"/>
    </row>
    <row r="191" spans="1:7" x14ac:dyDescent="0.25">
      <c r="D191" s="11"/>
    </row>
    <row r="192" spans="1:7" x14ac:dyDescent="0.25">
      <c r="A192" s="53"/>
      <c r="B192"/>
      <c r="C192"/>
      <c r="D192"/>
      <c r="E192" s="70"/>
      <c r="F192" s="59"/>
    </row>
    <row r="193" spans="1:6" x14ac:dyDescent="0.25">
      <c r="A193" s="76"/>
      <c r="B193" s="76"/>
      <c r="C193" s="76"/>
      <c r="D193" s="76"/>
      <c r="E193" s="76"/>
      <c r="F193" s="76"/>
    </row>
  </sheetData>
  <mergeCells count="10">
    <mergeCell ref="A193:F193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9055118110236221" right="0.70866141732283472" top="0.74803149606299213" bottom="0.55118110236220474" header="0.31496062992125984" footer="0.31496062992125984"/>
  <pageSetup paperSize="9" orientation="portrait" verticalDpi="0" r:id="rId1"/>
  <headerFooter>
    <oddFooter>&amp;CСтр.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KSS_OP1</vt:lpstr>
      <vt:lpstr>Sheet3</vt:lpstr>
      <vt:lpstr>KSS_OP1!Печат_заглавия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Антония Т. Колева</dc:creator>
  <cp:lastModifiedBy>Ирена В. Дончева</cp:lastModifiedBy>
  <cp:lastPrinted>2017-02-22T21:38:47Z</cp:lastPrinted>
  <dcterms:created xsi:type="dcterms:W3CDTF">2015-11-18T12:04:09Z</dcterms:created>
  <dcterms:modified xsi:type="dcterms:W3CDTF">2017-03-07T14:36:42Z</dcterms:modified>
</cp:coreProperties>
</file>