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 activeTab="1"/>
  </bookViews>
  <sheets>
    <sheet name="КСС 1" sheetId="3" r:id="rId1"/>
    <sheet name="КСС-2 ел.фонтан" sheetId="4" r:id="rId2"/>
  </sheets>
  <calcPr calcId="145621"/>
</workbook>
</file>

<file path=xl/calcChain.xml><?xml version="1.0" encoding="utf-8"?>
<calcChain xmlns="http://schemas.openxmlformats.org/spreadsheetml/2006/main">
  <c r="F62" i="4" l="1"/>
  <c r="F61" i="4"/>
  <c r="F60" i="4"/>
  <c r="F59" i="4"/>
  <c r="F58" i="4"/>
  <c r="F57" i="4"/>
  <c r="F56" i="4"/>
  <c r="F55" i="4"/>
  <c r="F54" i="4"/>
  <c r="F53" i="4"/>
  <c r="F52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421" i="3"/>
  <c r="F420" i="3"/>
  <c r="F419" i="3"/>
  <c r="F418" i="3"/>
  <c r="F417" i="3"/>
  <c r="F416" i="3"/>
  <c r="F415" i="3"/>
  <c r="F414" i="3"/>
  <c r="F413" i="3"/>
  <c r="F412" i="3"/>
  <c r="F411" i="3"/>
  <c r="F410" i="3"/>
  <c r="F50" i="4" l="1"/>
  <c r="F64" i="4" s="1"/>
  <c r="F65" i="4" s="1"/>
  <c r="F66" i="4" s="1"/>
  <c r="F63" i="4"/>
  <c r="F422" i="3"/>
  <c r="F407" i="3" l="1"/>
  <c r="F406" i="3"/>
  <c r="F405" i="3"/>
  <c r="F404" i="3"/>
  <c r="F403" i="3"/>
  <c r="F397" i="3"/>
  <c r="F398" i="3"/>
  <c r="F377" i="3"/>
  <c r="F378" i="3"/>
  <c r="F379" i="3"/>
  <c r="F380" i="3"/>
  <c r="F381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2" i="3"/>
  <c r="F221" i="3"/>
  <c r="F220" i="3"/>
  <c r="F219" i="3"/>
  <c r="F218" i="3"/>
  <c r="F217" i="3"/>
  <c r="F216" i="3"/>
  <c r="F213" i="3"/>
  <c r="F212" i="3"/>
  <c r="F211" i="3"/>
  <c r="F210" i="3"/>
  <c r="F209" i="3"/>
  <c r="F208" i="3"/>
  <c r="F207" i="3"/>
  <c r="F206" i="3"/>
  <c r="F35" i="3"/>
  <c r="F34" i="3"/>
  <c r="F33" i="3"/>
  <c r="F32" i="3"/>
  <c r="F31" i="3"/>
  <c r="F30" i="3"/>
  <c r="F29" i="3"/>
  <c r="F21" i="3"/>
  <c r="F20" i="3"/>
  <c r="F19" i="3"/>
  <c r="F18" i="3"/>
  <c r="F17" i="3"/>
  <c r="F14" i="3"/>
  <c r="F13" i="3"/>
  <c r="F12" i="3"/>
  <c r="F11" i="3"/>
  <c r="F10" i="3"/>
  <c r="F434" i="3"/>
  <c r="F433" i="3"/>
  <c r="F432" i="3"/>
  <c r="F431" i="3"/>
  <c r="F430" i="3"/>
  <c r="F429" i="3"/>
  <c r="F428" i="3"/>
  <c r="F427" i="3"/>
  <c r="F426" i="3"/>
  <c r="F425" i="3"/>
  <c r="F400" i="3"/>
  <c r="F399" i="3"/>
  <c r="F394" i="3"/>
  <c r="F393" i="3"/>
  <c r="F392" i="3"/>
  <c r="F391" i="3"/>
  <c r="F390" i="3"/>
  <c r="F389" i="3"/>
  <c r="F388" i="3"/>
  <c r="F387" i="3"/>
  <c r="F386" i="3"/>
  <c r="F385" i="3"/>
  <c r="F38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5" i="3"/>
  <c r="F74" i="3"/>
  <c r="F73" i="3"/>
  <c r="F72" i="3"/>
  <c r="F71" i="3"/>
  <c r="F70" i="3"/>
  <c r="F69" i="3"/>
  <c r="F68" i="3"/>
  <c r="F64" i="3"/>
  <c r="F63" i="3"/>
  <c r="F62" i="3"/>
  <c r="F61" i="3"/>
  <c r="F60" i="3"/>
  <c r="F59" i="3"/>
  <c r="F58" i="3"/>
  <c r="F57" i="3"/>
  <c r="F56" i="3"/>
  <c r="F53" i="3"/>
  <c r="F52" i="3"/>
  <c r="F51" i="3"/>
  <c r="F50" i="3"/>
  <c r="F49" i="3"/>
  <c r="F48" i="3"/>
  <c r="F47" i="3"/>
  <c r="F46" i="3"/>
  <c r="F43" i="3"/>
  <c r="F42" i="3"/>
  <c r="F41" i="3"/>
  <c r="F40" i="3"/>
  <c r="F39" i="3"/>
  <c r="F26" i="3"/>
  <c r="F25" i="3"/>
  <c r="F24" i="3"/>
  <c r="F27" i="3" l="1"/>
  <c r="F44" i="3"/>
  <c r="F100" i="3"/>
  <c r="F114" i="3"/>
  <c r="F204" i="3"/>
  <c r="F22" i="3"/>
  <c r="F223" i="3"/>
  <c r="F290" i="3"/>
  <c r="F54" i="3"/>
  <c r="F65" i="3"/>
  <c r="F151" i="3"/>
  <c r="F167" i="3"/>
  <c r="F188" i="3"/>
  <c r="F36" i="3"/>
  <c r="F382" i="3"/>
  <c r="F76" i="3"/>
  <c r="F133" i="3"/>
  <c r="F435" i="3"/>
  <c r="F436" i="3" s="1"/>
  <c r="F408" i="3"/>
  <c r="F401" i="3"/>
  <c r="F395" i="3"/>
  <c r="F374" i="3"/>
  <c r="F321" i="3"/>
  <c r="F258" i="3"/>
  <c r="F15" i="3"/>
  <c r="F214" i="3"/>
  <c r="F375" i="3" l="1"/>
  <c r="F37" i="3"/>
  <c r="F423" i="3"/>
  <c r="F189" i="3"/>
  <c r="F66" i="3"/>
  <c r="F291" i="3"/>
  <c r="F437" i="3" l="1"/>
  <c r="F438" i="3" l="1"/>
  <c r="F439" i="3" s="1"/>
</calcChain>
</file>

<file path=xl/sharedStrings.xml><?xml version="1.0" encoding="utf-8"?>
<sst xmlns="http://schemas.openxmlformats.org/spreadsheetml/2006/main" count="925" uniqueCount="441">
  <si>
    <t>м2</t>
  </si>
  <si>
    <t>м3</t>
  </si>
  <si>
    <t>кг</t>
  </si>
  <si>
    <t>м</t>
  </si>
  <si>
    <t>бр.</t>
  </si>
  <si>
    <t>ОБЛИЦОВКА С ГРАНИТНИ ПЛОЧИ ПО ЦОКЛИ 20/СВОБ. РАЗМЕР С ДЕБ. 3СМ</t>
  </si>
  <si>
    <t>ДОСТ.И М-Ж ЧУГУНЕН КАПАК ЗА ШАХТА 1000Х1000Х140 С250, ПО СПЕСИФИКАЦИЯ</t>
  </si>
  <si>
    <t>ДОСТАВКА И МОНТАЖ НА СТОМАНЕН ПРОФИЛ КУТИЯ 60/40/4 ММ - ПОЦИНКОВАН</t>
  </si>
  <si>
    <t>РЕШЕТКА ЗА СУХ ФОНТАН 60/30СМ - НЕРЪЖДАЕМА СТОМАНА С МАХ ОТВОРИ 8ММ</t>
  </si>
  <si>
    <t>МЕТАЛЕН ПАРАПЕТ НЕРЪЖДАЕМА СТОМАНА 40/40/4  ПО АРХ. ДЕТАЙЛ</t>
  </si>
  <si>
    <t>ДОСТАВКА И ПОЛАГАНЕ НА БЕТОНОВИ БОРДЮРИ 18/35/50</t>
  </si>
  <si>
    <t>ДОСТАВКА И МОНТАЖ МЕТАЛНА ВРАТА 100/200СМ ПРАХОВО БОЯДИСАНА</t>
  </si>
  <si>
    <t>ДОСТ. И М-Ж АЛУМ. ПРОЗОРЦИ ПО СПЕСИФИКАЦИЯ,50/50</t>
  </si>
  <si>
    <t>КОФРАЖ</t>
  </si>
  <si>
    <t>ДОСТАВКА,ПРЕВОЗ И ПОЛАГАНЕ БЕТОН С25/30</t>
  </si>
  <si>
    <t>ИЗРАБОТКА И МОНТАЖ АРМИРОВКА - ОБ. И СР.СЛОЖНОСТ В500</t>
  </si>
  <si>
    <t>ОБРАТЕН НАСИП С ВИБРОТРАМБОВАНЕ НА ПЛАСТ ПО 20СМ</t>
  </si>
  <si>
    <t>ПРЕВОЗ НА БЕТОН</t>
  </si>
  <si>
    <t>ИЗРАБОТКА И МОНТАЖ АРМИРОВКА - ОБ. И СР.СЛОЖНОСТ В500- СТЪЛБИ</t>
  </si>
  <si>
    <t>ИЗКОП С БАГЕР ЗЕМ.ПОЧВИ ПРИ 2 УТ.У-ВИЯ НА ОТВАЛА</t>
  </si>
  <si>
    <t>ИЗКОП С ОГР.ШИРИНА 0.6до1.2М - РЪЧНО В ЗЕМНИ ПОЧВИ НЕУКРЕПЕН Н=или&lt;2М</t>
  </si>
  <si>
    <t>ПРЕХВЪРЛЯНЕ ЗЕМ.ПОЧВИ ДО 3М ХОРИЗ. ИЛИ 2М ВЕРТ.РАЗСТОЯНИЕ - РЪЧНО</t>
  </si>
  <si>
    <t>УПЛЪТНЯВАНЕ ЗЕМНИ ПОЧВИ С ПНЕВМАТИЧНА ТРАМБОВКА ПЛАСТ 20СМ</t>
  </si>
  <si>
    <t>ОБРАТЕН НАСИП С ЗЕМНИ ПОЧВИ</t>
  </si>
  <si>
    <t>РЯЗАНЕ СТОМАНЕНА ТРЪБА Ф100ММ</t>
  </si>
  <si>
    <t>ДОСТАВКА И МОНТАЖ НА WAGA Multi /joint МУФА ФЛАНЕЦ  DN100</t>
  </si>
  <si>
    <t>ДОСТАВКА И МОНТАЖ СТОМАНЕН ГЛУХ ФЛАНЕЦ DN100</t>
  </si>
  <si>
    <t>ИЗКОП С БАГЕР ЗЕМ.ПОЧВИ ПРИ 2 УТ.У-ВИЯ НА ТРАНСПОРТ</t>
  </si>
  <si>
    <t>НАТОВАРВАНЕ НА ЗЕМНИ ПОЧВИ НА ТРАНСПОРТ С БАГЕР</t>
  </si>
  <si>
    <t>ПРЕВОЗ ЗЕМНИ ПОЧВИ СЪС САМОСВАЛ</t>
  </si>
  <si>
    <t>ПОДЛОЖКИ ОТ ПЯСЪК</t>
  </si>
  <si>
    <t>ОБРАТНО НАСИП С ИНЕРТЕН МАТЕРИАЛ</t>
  </si>
  <si>
    <t>ДОСТАВКА  НА ТРЪБИ ПЕВП Ф63Х3.8ММ, PN10</t>
  </si>
  <si>
    <t>ПОЛАГАНЕ НА ПЕВП ТРЪБИ Ф65Х3.8 , PN10 В ГОТОВ ИЗКОП</t>
  </si>
  <si>
    <t>ДОСТАВКА И МОНТАЖ ВОДОВЗЕМНА СКОБА Ф200Х2''</t>
  </si>
  <si>
    <t>ДОСТАВКА И МОНТАЖ НА НИПЕЛ 2''</t>
  </si>
  <si>
    <t>ДОСТ. И МОНТАЖ  КОЛЯНО ПЕВП НА МЕХАНИЧНА ВРЪЗКА Ф63/2'' , 90ГР, ВЪТРЕШНА РЕЗБА</t>
  </si>
  <si>
    <t>ДОСТ. И МОНТАЖ ПРЕХОД ПЕВП НА МЕХАНИЧНА ВРЪЗКА Ф63/2'' , ВЪТРЕШНА РЕЗБА</t>
  </si>
  <si>
    <t>ТСК С ОХРАНИТЕЛНА ГАРНИТУРА 2''</t>
  </si>
  <si>
    <t>ДОСТ. И МОНТАЖ  КОЛЯНО ПЕВП НА МЕХАНИЧНА ВРЪЗКА Ф63Х63 , 90ГР</t>
  </si>
  <si>
    <t>РЯЗАНЕ ПЕВП ТРЪБИ Ф63</t>
  </si>
  <si>
    <t>НАПРАВА НА ЧЕЛНА ЗАВАРКА НА ТРЪБНИ СЪЕДИНЕНИЯ ОТ ПЕВП Ф63</t>
  </si>
  <si>
    <t>ОХРАНИТЕЛНА ОГРАДА С PVC ЛЕНТА</t>
  </si>
  <si>
    <t>ВОДОЧЕРПЕНЕ С ПОМПА ДО 3000 Л/МИН И ВИС. ДО 30М</t>
  </si>
  <si>
    <t>ИЗПИТВАНЕ НА ВОДОПРОВОДИ ДО Ф100ММ</t>
  </si>
  <si>
    <t>ДЕЗИНФЕКЦИЯ ВОДОПРОВОДИ ДО ф100ММ</t>
  </si>
  <si>
    <t>ДОСТАВКА НА КАНАЛИЗАЦИОННИ ТРЪБИ PVC Ф160, SN8</t>
  </si>
  <si>
    <t>ПОЛАГАНЕ НА PVC ТРЪБИ Ф160 , SN8 В ГОТОВ ИЗКОП</t>
  </si>
  <si>
    <t>ДОСТАВКА И МОНТАЖ НА УПЛЪТНИТЕЛ ЗА ШАХТА Ф160</t>
  </si>
  <si>
    <t>ИЗПИТВАНЕ  ХОРИЗОНТАЛНА КАНАЛИЗАЦИЯ  ДО Ф160</t>
  </si>
  <si>
    <t>ДОСТАВКА И МОНТАЖ ППР ТРЪБИ Ф63x10.5 С ФАСОННИ ЧАСТИ</t>
  </si>
  <si>
    <t>ДОСТАВКА И МОНТАЖ ППР ТРЪБИ Ф20Х3.4 С ФАСОННИ ЧАСТИ</t>
  </si>
  <si>
    <t>ДОСТАВКА И МОНТАЖ СК 2'' БЕЗ ИЗПРАЗНИТЕЛ</t>
  </si>
  <si>
    <t>ДОСТАВКА И МОНТАЖ ФИЛТЪР 2''</t>
  </si>
  <si>
    <t>ДОСТАВКА И МОНТАЖ НА НИПЕЛ НАМАЛИТЕЛ Ф2''Х1 1/2''</t>
  </si>
  <si>
    <t>ДОСТАВКА И МОНТАЖ ВОДОМЕР 1 1/2'' 20М3/ЧАС</t>
  </si>
  <si>
    <t>ДОСТАВКА И МОНТАЖ ОБРАТНА КЛАПА 2''</t>
  </si>
  <si>
    <t>ДОСТАВКА И МОНТАЖ СК 2'' С ИЗПРАЗНИТЕЛ</t>
  </si>
  <si>
    <t>ДОСТАВКА И МОНТАЖ АВТОМАТИЧЕН РЕГУЛАТОР 2'' ЗА ИЗХОДЯЩО НАЛЯГАНЕ</t>
  </si>
  <si>
    <t>ДОСТАВКА И МОНТАЖ БЪРЗОНАГРЯВАЩ ЕЛ БОЙЛЕР 3kW ЗА МОНТАЖ НАД МИВКА</t>
  </si>
  <si>
    <t>ДОСТАВКА И МОНТАЖ СМЕСИТЕЛНИ БАТЕРИИ ЗА ТОАЛЕТНИ УМИВАЛНИЦИ СТЕННИ</t>
  </si>
  <si>
    <t>ТОПЛОИЗОЛАЦИЯ ЗА ТРЪБИ Ф63 С ДЕБ. 6.0ММ</t>
  </si>
  <si>
    <t>ТОПЛОИЗОЛАЦИЯ ЗА ТРЪБИ Ф20 С ДЕБ. 6.0ММ</t>
  </si>
  <si>
    <t>УКРЕПИТЕЛИ ЗА ВОДОПРОВОД</t>
  </si>
  <si>
    <t>ДОСТАВКА И МОНТАЖ PVC ТРЪБИ ЗА КАНАЛИЗАЦИЯ В СГРАДИ Ф160Х3.2 С ФАС. ЧАСТИ</t>
  </si>
  <si>
    <t>ДОСТАВКА И МОНТАЖ PVC ТРЪБИ ЗА КАНАЛИЗАЦИЯ В СГРАДИ Ф110Х2.2 С ФАС.ЧАСТИ</t>
  </si>
  <si>
    <t>ДОСТАВКА И МОНТАЖ PVC ТРЪБИ ЗА КАНАЛИЗАЦИЯ В СГРАДИ Ф50Х1.8 С ФАС. ЧАСТИ</t>
  </si>
  <si>
    <t>ДОСТАВКА И МОНТАЖ ТОАЛЕТНИ УМИВАЛНИЦИ ГОЛЯМ ФОРМАТ</t>
  </si>
  <si>
    <t>ДОСТАВКА И МОНТАЖ  СИФОН ЗА ТОАЛЕТНА МИВКА Ф32</t>
  </si>
  <si>
    <t>ДОСТАВКА И МОНТАЖ ПОДОВ СИФОН Ф110 С ДОЛНО ОТТИЧАНЕ</t>
  </si>
  <si>
    <t>ДОСТАВКА И МОНТАЖ ПОДОВ СИФОН Ф50 СЪС СТРАНИЧНО ОТТИЧАНЕ</t>
  </si>
  <si>
    <t>ДОСТ.И М-Ж НА ОТВ. УЛЕЙ ОТ ПОЛИМЕРБЕТОН L=1.00M,B=13.5СМ,Н=15СМ,РЪБ ОТ ПОЦ. ЛАМ</t>
  </si>
  <si>
    <t>ДОСТ. И М-Ж ВОДОСЪБИРАТЕЛНА ШАХТА L=50СМ,В=13.5,Н=60СМ,DN150 С РЪБ ОТ ПОЦ. ЛАМА</t>
  </si>
  <si>
    <t>ДОСТАВКА И МОНТАЖ ШЛИЦ 100СМ,ПОЦИНКОВАНА СТОМАНА,Н=10.5СМ</t>
  </si>
  <si>
    <t>ДОСТАВКА И МОНТАЖ ШЛИЦ 50СМ,ПОЦИНКОВАНА СТОМАНА,РЕВИЗИЯ</t>
  </si>
  <si>
    <t>ДОСТАВКА И МОНТАЖ ЧЕЛНА ПЛОЧА V100S,КОМБИНИРАНА ПОЛИМЕР БЕТОН ,РЪБ ПОЦ. ЛАМ.</t>
  </si>
  <si>
    <t>ДОСТАВКА И МОНТАЖ PVC РАЗКЛОНИТЕЛ Ф160/45ГР, SN8</t>
  </si>
  <si>
    <t>ДОСТАВКА И МОНТАЖ ДЪГА PVC Ф160/45ГР, SN8</t>
  </si>
  <si>
    <t>УЛИЧНИ РШ ЗА КРЪГЛИ КАНАЛИ С ОТВОР ф60СМ ОТ СГЛОБЯЕМИ ЕЛЕМЕНТИ С ДЪЛБ. 3М</t>
  </si>
  <si>
    <t>КОФРАЖ АРМИРАНИ И НЕАРМ.БЕТОНОВИ СТЕНИ,КАНАЛИ,ПАРАПЕТИ,АС.ШАХТИ С d=или&lt;15СМ</t>
  </si>
  <si>
    <t>ИЗРАБОТКА И МОНТАЖ АРМИРОВКА - ОБ. И СР.СЛОЖНОСТ 6до12ММ ОТ А1 И А2</t>
  </si>
  <si>
    <t>ПОЛАГАНЕ СТОМАНОБЕТОН М150 ЗА ПЛОЧИ,ГРЕДИ ПРИ ПЛОЧИ И ДЪНА НА РЕЗЕРВОАРИ</t>
  </si>
  <si>
    <t>ПОЛАГАНЕ СТОМАНОБЕТОН М150 ЗА СТЕНИ И ШАЙБИ С d=15СМ</t>
  </si>
  <si>
    <t>ИЗКОП НЕУКРЕПЕН Н=или&lt;2М,С ОБРАТНА ЗАСИПКА И МАШИННО ТРАМБОВАНЕ ПРЕЗ 30СМ</t>
  </si>
  <si>
    <t>ИЗКОП УКРЕПЕН С Н&gt;2М С ОБРАТНА ЗАСИПКА И МАШИННО ТРАМБОВАНЕ ПРЕЗ 30СМ</t>
  </si>
  <si>
    <t>ДОСТАВКА И ПОЛАГАНЕ ПОДЛОЖЕН БЕТОН В15</t>
  </si>
  <si>
    <t>ПЯСЪК ЗА ЗАСИПВАНЕ НА ТЕХНОЛОГИЧНИ ТРЪБИ</t>
  </si>
  <si>
    <t>ДОСТАВКА И ПОЛАГАНЕ ЗЕМНОВЛАЖЕН БЕТОН ЗА ПРЕДПАЗЕН ЕКРАН НА ТЕХНОЛОГИЧНИ ТРЪБИ</t>
  </si>
  <si>
    <t>ЗАМОНОЛИТВАНЕ С ВОДОПЛЪТЕН БЕТОН НА СКИМЕР</t>
  </si>
  <si>
    <t>ЗАМОНОЛИТВАНЕ НА ТЕХНОЛОГИЧНИ ОТВОРИ</t>
  </si>
  <si>
    <t>ДОСТ. И М-Ж ВОДОСПИРАЩА ЛЕНТА ЗА ВРЪЗКА ДЪНО-СТЕНА ЗА КОМПЕНСАТОРЕН РЕЗЕРВОАР</t>
  </si>
  <si>
    <t>ПОЧИСТВАНЕ И ОБЕЗМАСЛЯВАНЕ НА ПОВЪРХНОСТИ В КОМПЕНСАТОРЕН РЕЗЕРВОАР</t>
  </si>
  <si>
    <t>ОБРАБОТКА НА ФУГИ  И ПУКНАТИНИ С МАСТИК</t>
  </si>
  <si>
    <t>ДОСТАВКА И МОНТАЖ ЕЛАСТИЧНА ХИДРОИЗОЛИРАЩА ЛЕНТА ПО ЪГЛИ</t>
  </si>
  <si>
    <t>ПОЛАГАНЕ  ХИДРОИЗОЛАЦИЯ , ДВУКОМПОНЕНТНА НА ЦИМЕНТОВА ОСНОВА,ВКЛ. МРЕЖА</t>
  </si>
  <si>
    <t>ПРОБИ И ПУСК НА КОМПЕНСАТОРЕН РЕЗЕРВОАР</t>
  </si>
  <si>
    <t>НАПОРЕН ПЯСЪЧЕН ФИЛТЪР Ф750 , С ШЕСТПЪТЕН ВЕНТИЛ ЗА ГОРЕН М-Ж К-Т С ФИЛ.ПЪЛНЕЖ</t>
  </si>
  <si>
    <t>РАБОТНА ПОМПА ЗА ФИЛТРАЦИЯ С ВГР. ПРЕДФИЛТЪР 21.5М3/Ч-10М, 1.5kW</t>
  </si>
  <si>
    <t>ПОДОВ СИФОН ,ВРЪЗКА 2'' ЗА МОНТАЖ В БЕТОН</t>
  </si>
  <si>
    <t>ДОСТАВКА И МОНТАЖ ВЛИВЕН ЕЛЕМЕНТ Ф50 ЗА МОНТАЖ В БЕТОН</t>
  </si>
  <si>
    <t>ДОСТАВКА И МОНТАЖ СКИМЕР С ШИРОК ОТВОР ЗА МОНТАЖ В БЕТОН</t>
  </si>
  <si>
    <t>АВТОМАТИЧЕН ШЕСТПЪТЕН ВЕНТИЛ ЗА ГОРЕН МОНТАЖ ,ВРЪЗКИ  2''</t>
  </si>
  <si>
    <t>ХЛОРИНАТОР 10Л , ЗА ДОЗИРАНЕ НА ТАБЛЕТИ С ХЛОРНО СЪДЪРЖАНИЕ</t>
  </si>
  <si>
    <t>НИВОРЕГУЛАТОРНА СИСТЕМА ЗА ДОЛИВАНЕ ЗА ПОЛИЕТИЛЕНОВ РЕЗЕРВОАР К-Т С МВ 2''</t>
  </si>
  <si>
    <t>к-та</t>
  </si>
  <si>
    <t>ФОНТАННИ ДЮЗИ КОЛОНЕН ЕФЕКТ Ф29,К-Т С ВСИЧКИ НЕОБХОДИМИ М-ЛИ ПО СПЕСИФИКАЦИЯ</t>
  </si>
  <si>
    <t>БЪРЗОДЕЙСТВАЩ СОЛЕНОИДЕН КЛАПАН , ДЕБИТ 3.64М3/Ч,24V,К-Т ПО СПЕСИФИКАЦИЯ</t>
  </si>
  <si>
    <t>RGB LED ОСВ. ЗА ФОНТАННИ ДЮЗИ 12V/10W, К-Т ПО СПЕСИФИКАЦИЯ</t>
  </si>
  <si>
    <t>ФАЗЕРЕН ФИЛТЪР С ПОДМЕНЯЕМ ПЪЛНЕЖ 3'' С МАНОМЕТЪР И ИЗПРАЗНИТЕЛ 1/2''</t>
  </si>
  <si>
    <t>РАБОТНА ПОМПА ЗА ФОНТАНИ 83М3/Ч-28М, 15W 3Р,СМУКАТЕЛ DN80,НАГНЕТАТЕЛ DN63</t>
  </si>
  <si>
    <t>ПРЕДФИЛТЪР ЗА РАБОТНА ПОМПА 30Л ПО СПЕСИФИКАЦИЯ</t>
  </si>
  <si>
    <t>ДОСТАВКА И МОНТАЖ НА СМУКАТЕЛ С ОТВОРИ 3ММ,МИН 510СМ2 СВ.СМУКАТЕЛНА ПЛОЩ</t>
  </si>
  <si>
    <t>ДОСТАВКА И МОНТАЖ НА PVC ТРЪБИ  Ф110 PN10 ЗА ПИТЕЙНА ВОДА</t>
  </si>
  <si>
    <t>ДОСТАВКА И МОНТАЖ  PVC ТРЪБИ  Ф160 PN10 ЗА ПИТЕЙНА ВОДА</t>
  </si>
  <si>
    <t>ДОСТАВКА И МОНТАЖ  PVC ТРЪБИ  Ф125 PN10 ЗА ПИТЕЙНА ВОДА</t>
  </si>
  <si>
    <t>ДОСТАВКА И МОНТАЖ  PVC ТРЪБИ Ф200 PN10 ЗА ПИТЕЙНА ВОДА</t>
  </si>
  <si>
    <t>ДОСТАВКА И МОНТАЖ PVC  НИПЕЛ Ф200-8''</t>
  </si>
  <si>
    <t>ДОСТАВКА И МОНТАЖ МУФА PVC Ф200</t>
  </si>
  <si>
    <t>ДОСТАВКА И МОНТАЖ КОЛЯНО PVC Ф200</t>
  </si>
  <si>
    <t>ДОСТАВКА И МОНТАЖ PVC НАБИВНА РЕДУКЦИЯ Ф200-Ф160</t>
  </si>
  <si>
    <t>ДОСТАВКА И МОНТАЖ PVC ФЛАНЕЦ Ф160</t>
  </si>
  <si>
    <t>ДОСТАВКА И МОНТАЖ PVC РЕДУКЦИЯ Ф160-Ф80</t>
  </si>
  <si>
    <t>ДОСТАВКА И МОНТАЖ PVC ФЛАНЕЦ DN80</t>
  </si>
  <si>
    <t>ДОСТАВКА И МОНТАЖ PVC ФЛАНЕЦ DN65</t>
  </si>
  <si>
    <t>ДОСТАВКА И МОНТАЖ PVC КОНИЧНА РЕДУКЦИЯ Ф65-Ф110</t>
  </si>
  <si>
    <t>ДОСТАВКА И МОНТАЖ PVC СК '' ПЕПЕРУДА '' Ф200</t>
  </si>
  <si>
    <t>ДОСТАВКА И МОНТАЖ PVC СК '' ПЕПЕРУДА '' Ф110</t>
  </si>
  <si>
    <t>ДОСТАВКА И МОНТАЖ ОБРАТЕН КЛАПАН Ф110</t>
  </si>
  <si>
    <t>ДОСТАВКА И МОНТАЖ ТРОЙНИК PVC Ф110</t>
  </si>
  <si>
    <t>ДОСТАВКА И МОНТАЖ КОЛЯНО PVC Ф110</t>
  </si>
  <si>
    <t>ДОСТАВКА И МОНТАЖ PVC НИПЕЛ Ф100-3''</t>
  </si>
  <si>
    <t>ДОСТАВКА И МОНТАЖ СК Ф110</t>
  </si>
  <si>
    <t>ДОСТАВКА И МОНТАЖ МУФА PVC Ф110</t>
  </si>
  <si>
    <t>ДОСТАВКА И МОНТАЖ ТРОЙНИК PVC 125</t>
  </si>
  <si>
    <t>ДОСТАВКА И МОНТАЖ PVC КОНИЧНА РЕДУКЦИЯ Ф125-Ф110</t>
  </si>
  <si>
    <t>ДОСТАВКА И МОНТАЖ КОЛЯНО PVC Ф125</t>
  </si>
  <si>
    <t>ДОСТАВКА И МОНТАЖ ПЕ ВОДОВЗЕМНА СКОБА Ф125-3''</t>
  </si>
  <si>
    <t>ДОСТАВКА И МОНТАЖ ПЕ ВОДОВЗЕМНА СКОБА Ф125-1''</t>
  </si>
  <si>
    <t>ДОСТАВКА И МОНТАЖ PVC НИПЕЛ 90ММ-3''</t>
  </si>
  <si>
    <t>ДОСТАВКА И МОНТАЖ PVC  НИПЕЛ Ф32-1''</t>
  </si>
  <si>
    <t>ДОСТАВКА И МОНТАЖ СК Ф32</t>
  </si>
  <si>
    <t>ДОСТАВКА И МОНТАЖ PVC ГЪВКАВА ТРЪБА Ф32</t>
  </si>
  <si>
    <t>ДОСТАВКА И МОНТАЖ  PVC ТРЪБИ  Ф63 PN10 ЗА ПИТЕЙНА ВОДА</t>
  </si>
  <si>
    <t>ДОСТАВКА И МОНТАЖ  PVC ТРЪБИ  Ф75 PN10 ЗА ПИТЕЙНА ВОДА</t>
  </si>
  <si>
    <t>ДОСТАВКА И МОНТАЖ КОЛЯНО PVC Ф75</t>
  </si>
  <si>
    <t>ДОСТАВКА И МОНТАЖ ТРОЙНИК PVC Ф75</t>
  </si>
  <si>
    <t>ДОСТАВКА И МОНТАЖ PVC РЕДУКЦИЯ Ф75-63ММ</t>
  </si>
  <si>
    <t>ДОСТАВКА И МОНТАЖ СК  Ф63</t>
  </si>
  <si>
    <t>ДОСТАВКА И МОНТАЖ ОБРАТЕН КЛАПАН Ф63</t>
  </si>
  <si>
    <t>ДОСТАВКА И МОНТАЖ  PVC ХОЛЕНДЪР Ф63-2''</t>
  </si>
  <si>
    <t>ДОСТАВКА И МОНТАЖ ВОДОВЗЕМНА СКОБА Ф63-1/2''</t>
  </si>
  <si>
    <t>ДОСТАВКА И МОНТАЖ НА НИПЕЛ 1/2''</t>
  </si>
  <si>
    <t>ДОСТАВКА И МОНТАЖ СК 1/2''</t>
  </si>
  <si>
    <t>ДОСТАВКА И МОНТАЖ PVC  НИПЕЛ 1/2''- 20ММ</t>
  </si>
  <si>
    <t>ДОСТАВКА И МОНТАЖ PVC ГЪВКАВА ТРЪБА Ф20</t>
  </si>
  <si>
    <t>ДОСТАВКА И МОНТАЖ ТРОЙНИК PVC Ф63</t>
  </si>
  <si>
    <t>ДОСТАВКА И МОНТАЖ КОЛЯНО PVC Ф63</t>
  </si>
  <si>
    <t>ДОСТАВКА И МОНТАЖ МУФА PVC Ф63</t>
  </si>
  <si>
    <t>ДОСТАВКА И МОНТАЖ PVC  НИПЕЛ 63-2''</t>
  </si>
  <si>
    <t>ДОСТАВКА И МОНТАЖ МУФА PVC Ф63-2''</t>
  </si>
  <si>
    <t>ДОСТАВКА И МОНТАЖ КОЛЯНО PVC Ф160</t>
  </si>
  <si>
    <t>ДОСТАВКА И МОНТАЖ ТРЪБИ 2''</t>
  </si>
  <si>
    <t>ДОСТАВКА И МОНТАЖ НА КОЛЯНО 2''</t>
  </si>
  <si>
    <t>ДОСТАВКА И МОНТАЖ МУФА 2''</t>
  </si>
  <si>
    <t>ДОСТАВКА НА КАБЕЛ СВТ 3Х1,5 ММ2</t>
  </si>
  <si>
    <t>ДОСТАВКА НА КАБЕЛ СВТ 3Х2.5ММ2</t>
  </si>
  <si>
    <t>ДОСТАВКА НА ЕЛ. КЛЮЧ СЕРИЕН IP44</t>
  </si>
  <si>
    <t>ДОСТАВКА КОНТАКТ ДВОЕН ШУКО 16А /ВКЛ. КОНЗОЛА/</t>
  </si>
  <si>
    <t>ДОСТАВКА НА ТРИФАЗЕН КОНТАКТ</t>
  </si>
  <si>
    <t>ДОСТАВКА КАБЕЛ САВТ 3Х185+95 ММ2</t>
  </si>
  <si>
    <t>ДОСТАВКА НА КАБЕЛ САВТ 5Х25 ММ2</t>
  </si>
  <si>
    <t>ДОСТАВКА НА КАБЕЛ САВТ 5Х6 ММ2</t>
  </si>
  <si>
    <t>ДОСТАВКА КАБЕЛ САВТ 4х6 ММ2</t>
  </si>
  <si>
    <t>ДОСТАВКА НА PVC СИГНАЛНА ЛЕНТА</t>
  </si>
  <si>
    <t>ДОСТАВКА НА ГРТ - ПО СХЕМА</t>
  </si>
  <si>
    <t>ДОСТАВКА НА РК СЦ</t>
  </si>
  <si>
    <t>ДОСТАВКА НА Тшахта</t>
  </si>
  <si>
    <t>ДОСТАВКА НА КРШ-3</t>
  </si>
  <si>
    <t>МОНТАЖ НА ПРОЖЕКТОР ОСВЕТИТЕЛ LED 50 W</t>
  </si>
  <si>
    <t>МОНТАЖ ЛУМИН.ОСВЕТИТЕЛНО ТЯЛО НА ТАВАН</t>
  </si>
  <si>
    <t>МОНТАЖ ЕВАКУАЦИОННО ОСВЕТИТЕЛНО ТЯЛО</t>
  </si>
  <si>
    <t>МОНТАЖ НА АПЛИК</t>
  </si>
  <si>
    <t>МОНТАЖ НА ТРИФАЗЕН КОНТАКТ</t>
  </si>
  <si>
    <t>МОНТАЖ КОНТАКТ ДВОЕН С КОНЗОЛА</t>
  </si>
  <si>
    <t>ОПРЕДЕЛЯНЕ МЕСТАТА НА СТЪЛБОВЕ</t>
  </si>
  <si>
    <t>ТРАСИРАНЕ КАБЕЛНА ЛИНИЯ</t>
  </si>
  <si>
    <t>км.</t>
  </si>
  <si>
    <t>Н-ВА ИЗКОП С ЗАРИВАНЕ И ТРАМБОВАНЕ 0,8Х0,4</t>
  </si>
  <si>
    <t>НАПРАВА ПОДЛОЖКА  И ПОКРИВАНЕ С ИЗОЛАЦИОННА ЛЕНТА</t>
  </si>
  <si>
    <t>ВКАРВАНЕ КРАИЩАТА НА КАБЕЛ В СТЪЛБ</t>
  </si>
  <si>
    <t>МОНТАЖ НА ТОКОВИ КЛЕМИ</t>
  </si>
  <si>
    <t>ИЗТЕГЛЯНЕ НА КАБЕЛ В ТРЪБА</t>
  </si>
  <si>
    <t>ИЗТЕГЛЯНЕ НА КАБЕЛ СВТ 3Х1,5 ММ2 В СТЪЛБ</t>
  </si>
  <si>
    <t>Н-ВА СУХА РАЗДЕЛКА КАБЕЛ 185ММ2</t>
  </si>
  <si>
    <t>Н-ВА СУХА РАЗДЕЛКА НА КОНТРОЛЕН КАБЕЛ 25 ММ2</t>
  </si>
  <si>
    <t>НАПРАВА НА КАБЕЛНА ГЛАВА НА КАБЕЛ 185ММ2</t>
  </si>
  <si>
    <t>НАПРАВА НА КАБЕЛНА ГЛАВА НА КАБЕЛ 25 ММ2</t>
  </si>
  <si>
    <t>НАПРАВА НА КАБЕЛНА ГЛАВА НА КАБЕЛ 6 ММ2</t>
  </si>
  <si>
    <t>СВЪРЗВАНЕ ПРОВОДНИК СЪС СЪОРЪЖЕНИЕ</t>
  </si>
  <si>
    <t>ЗАНУЛЯВАНЕ МЕТАЛНИ ЧАСТИ</t>
  </si>
  <si>
    <t>НАПРАВА ЗАЗЕМЛЕНИЕ С ЕДИН КОЛ  С ДЪЛЖИНА 1,5М</t>
  </si>
  <si>
    <t>ЗАПУШВАНЕ ОТВОРИ С ИЗОЛАЦИОННА МАСА</t>
  </si>
  <si>
    <t>НАТОВАРВАНЕ И РАЗТОВАРВАНЕ НА ЗЕМНИ ПОЧВИ</t>
  </si>
  <si>
    <t>ИЗВОЗВАНЕ ИЗЛИШНАТА ПРЪСТ И ОТПАДЪЦИ</t>
  </si>
  <si>
    <t>НАПРАВА НА ФУНДАМЕНТ ЗА РКсц И ГРТ</t>
  </si>
  <si>
    <t>МОНТАЖ  НА ГРТ И РКсц</t>
  </si>
  <si>
    <t>ДОСТАВКА И МОНТАЖ НА ПРИЕМНИК ЗА РКШ</t>
  </si>
  <si>
    <t>МОНТАЖ НА КАБЕЛНИ МАРКИ</t>
  </si>
  <si>
    <t>ЛАБОРАТОНИ ИЗПИТВАНИЯ НА КАБЕЛИ НН</t>
  </si>
  <si>
    <t>ЛАБОРАТОРНИ ИЗПИТВАНИЯ НА ЗАЗЕМЛЕНИЯ /ПАКЕТ ЗА ОБЕКТА/</t>
  </si>
  <si>
    <t>ИЗМЕРВАНЕ СВЕТОТЕХНИЧЕСКИТЕ ПАРАМЕТРИ НА ОСВЕТИТЕЛНАТА УРЕДБА</t>
  </si>
  <si>
    <t>Ч.Ч.</t>
  </si>
  <si>
    <t>ПРОБЕГ НА АВТОЛАБОРАТОРИЯ</t>
  </si>
  <si>
    <t>Част Електро</t>
  </si>
  <si>
    <t>ДОСТ И МОНТ НА ГОФРИРАНИ ТРЪБИ 50 ММ В ИЗКОП</t>
  </si>
  <si>
    <t>ДОСТАВКА И ИЗТЕГЛЯНЕ КАБЕЛ SFTP cat7 В ТРЪБА</t>
  </si>
  <si>
    <t>ДОСТАВКА И ИЗТЕГЛЯНЕ КАБЕЛ SFTP cat5 В ТРЪБА</t>
  </si>
  <si>
    <t>ДОСТАВКА И ПОЛАГАНЕ КАБЕЛ СВТ 3Х2,5 ММ2 В ТРЪБА</t>
  </si>
  <si>
    <t>ДОСТАВКА И ИЗТЕГЛЯНЕ КАБЕЛ ШВПЛ 3х0,75мм2 В ТРЪБА</t>
  </si>
  <si>
    <t>МРЕЖОВ ВИДЕОРЕКОРДЕР 25 КАНАЛА</t>
  </si>
  <si>
    <t>IP КАМЕРА 3 МЕГАПИКСЕЛА, ВАРИФОКАЛЕН ОБЕКТИВ 3,6-16mm IR LEDs</t>
  </si>
  <si>
    <t>ЗАХРАНВАЩ АДАПТОР 1А</t>
  </si>
  <si>
    <t>УПРАВЛЯЕМ МРЕЖОВ РАЗПРЕДЕЛИТЕЛ 4 ПОРТА,1Gbit,к-кт със захр-е</t>
  </si>
  <si>
    <t>УПРАВЛЯЕМ МРЕЖОВ РАЗПРЕДЕЛИТЕЛ 8 ПОРТА,1Gbit,к-кт със захр-е</t>
  </si>
  <si>
    <t>LED МОНИТОР 50''</t>
  </si>
  <si>
    <t>UPS 2000VA</t>
  </si>
  <si>
    <t>КОМУНИКАЦИОНЕН ШКАФ 32U, КОМП. С ВЕНТИЛАТОРЕН ПАНЕЛ</t>
  </si>
  <si>
    <t>КОМП. КОНФИГУРАЦИЯ С ОС WINDOWS7, КОМПЛ. С МИШКА И КЛАВИАТУРА</t>
  </si>
  <si>
    <t>СОФТУЕРНА ПЛАТФОРМА MILESTONE XPROTECT С БАЗОВ ЛИЦЕНЗ ЗА 66 IP КАМЕРИ</t>
  </si>
  <si>
    <t>КУТИЯ IP65</t>
  </si>
  <si>
    <t>СУХА РАЗДЕЛКА НА КАБЕЛ</t>
  </si>
  <si>
    <t>ПРОЗВЪНЯВАНЕ ЖИЛАТА НА КОНТРОЛНИТЕ КАБЕЛИ</t>
  </si>
  <si>
    <t>СВЪРЗВАНЕ ПРОВОДНИЦИ КЪМ СЪОРЪЖЕНИЯ БЕЗ УХО</t>
  </si>
  <si>
    <t>ДОСТАВКА И ПОЛАГАНЕ НА PVC ТРЪБИ  Ф110</t>
  </si>
  <si>
    <t>ДОСТАВКА И ПОЛАГАНЕ НА ТРУДНОГОРИМ СПЕЦ. КАБЕЛ LYY-St-Y 2x2,50ММ2 В ТРЪБА</t>
  </si>
  <si>
    <t>ДОСТАВКА И ПОЛАГАНЕ НА КОМУНИКАЦИОНЕН КАБЕЛ SFTP cat5</t>
  </si>
  <si>
    <t>ДОСТАВКА НА АНАЛОГОВ СМЕСИТЕЛЕН ПУЛТ</t>
  </si>
  <si>
    <t>ДОСТАВКА НА ОПЕРАТОРСКИ КОНТРОЛЕН ПАНЕЛ</t>
  </si>
  <si>
    <t>ДОСТАВКА НА РУТЕР</t>
  </si>
  <si>
    <t>ДОСТАВКА НА ВИСОКОГОВОРИТЕЛИ, АЛУМИНИЕВИ, ВЛАГОЗАЩИТЕНИ 100V, 20-40W</t>
  </si>
  <si>
    <t>МОНТАЖ НА АНАЛОГОВ СМЕСИТЕЛЕН ПУЛТ</t>
  </si>
  <si>
    <t>МОНТАЖ НА ОПЕРАТОРСКИ КОНТРОЛЕН ПАНЕЛ</t>
  </si>
  <si>
    <t>МОНТАЖ НА РУТЕР</t>
  </si>
  <si>
    <t>МОНТАЖ НА ВИСОКОГОВОРИТЕЛИ, АЛУМ, ВЛАГОЗАЩИТЕНИ 100V, 20-40W</t>
  </si>
  <si>
    <t>Н-ВА ИЗКОП С ДЪЛБ. 0.4М И ШИР. 0.4М</t>
  </si>
  <si>
    <t>ЗАСИПВАНЕ И УПЛЪТНЯВАНЕ НА ЗЕМНА МАСА</t>
  </si>
  <si>
    <t>ДОСТАВКА И МОНТАЖ НА ТРЪБИ ПЕВП  Ф32</t>
  </si>
  <si>
    <t>ДОСТАВКА И МОНТАЖ ЕЛ КЛАПАН 1''</t>
  </si>
  <si>
    <t>ДОСТАВКА И МОНТАЖ ПРОГРАМАТОР 2 СТАНЦИИ ЗА ВЪНШЕН МОНТАЖ</t>
  </si>
  <si>
    <t>ДОСТАВКА И МОНТАЖ  ДАТЧИК ЗА ДЪЖД</t>
  </si>
  <si>
    <t>КАБЕЛ ПВ - А2 Х0.5</t>
  </si>
  <si>
    <t>ДОСТАВКА И МОНТАЖ ГОФРИРАН ШЛАУХ Ф13.5ММ</t>
  </si>
  <si>
    <t>ШАХТА КРЪГЛА Ф25СМ</t>
  </si>
  <si>
    <t>ДОСТАВКАИ МОНТАЖ КАПКОВ МАРКУЧ Ф16</t>
  </si>
  <si>
    <t>Доставка на Лум освет тяло 2х36Вт/Ip65/ЕПРА</t>
  </si>
  <si>
    <t>бр</t>
  </si>
  <si>
    <t>Доставка на Евакуационен осветител 2х8Вт/с вгр АБ</t>
  </si>
  <si>
    <t>Монтажна уличен осветител с LED 42W</t>
  </si>
  <si>
    <t>ДООБОРУДВАНЕ /ПО ПРИЛ. СХЕМА/ И М-Ж НА ТАБЛО Тфонтан /КОМПЛ. Д-КА/</t>
  </si>
  <si>
    <t>МОНТАЖ НА СТЕННО ТАБЛО ЗА УПРАВЛЕНИЕ /Control panel/</t>
  </si>
  <si>
    <t>Д-КА И М-Ж НА СТЕНА НА БРОНЗОВА РАЗКЛ. КУТИЯ 4 ПЪТНА IP65, М-Ж ПОД ВОДА</t>
  </si>
  <si>
    <t>ДОСТАВКА ЗАХР. ПАНЕЛ УП-НИЕ НА LED ОСВЕТИТЕЛИ /POWER SUPPLY/</t>
  </si>
  <si>
    <t>МОНТАЖ ЗАХР. ПАНЕЛ УП-НИЕ НА LED ОСВЕТИТЕЛИ /POWER SUPPLY/ НА СТЕНА</t>
  </si>
  <si>
    <t>ДОСТАВКА И МОНТАЖ НА ДАТЧИК ЗА ВЯТЪР</t>
  </si>
  <si>
    <t>ДОСТАВКА И МОНТАЖ НА КОНТАКТ ''ШУКО'' 16А, ЗА ОТКР. ИНСТАЛАЦИЯ IP54</t>
  </si>
  <si>
    <t>ДОСТАВКА И М-Ж НА НИВОМЕРНИ ДАТЧИЦИ В КОМПРЕСАТОРЕН РЕЗЕРВОАР</t>
  </si>
  <si>
    <t>ДОСТАВКА И МОНТАЖ НА КАБЕЛНА СКАРА 400мм</t>
  </si>
  <si>
    <t>Н-ВА ИЗКОП С ЗАРИВАНЕ И ТРАМБОВАНЕ 0,8Х0,4м</t>
  </si>
  <si>
    <t>ДОСТАВКА И МОНТАЖ НА ИЗЛАЗНА ТРЪБА 2'', 1,5м</t>
  </si>
  <si>
    <t>ДОСТАВКА НА ПРОВОДНИК ПВ-А2 1х2,5 мм2</t>
  </si>
  <si>
    <t>ДОСТАВКА НА ПРОВОДНИК ПВ-А2 1х4 мм2</t>
  </si>
  <si>
    <t>ДОСТАВКА НА ПРОВОДНИК ПВ-А2 1х6 мм2</t>
  </si>
  <si>
    <t>ДОСТАВКА НА ПРОВОДНИК ПМВГ 1х1,5 ММ2</t>
  </si>
  <si>
    <t>ИЗТЕГЛЯНЕ НА ПРОВОДНИЦИ ПМВГ 5Х1,5 ММ2 В ТРЪБА</t>
  </si>
  <si>
    <t>ИЗТЕГЛЯНЕ НА ПРОВОДНИК ПВ-А2 2Х4 ММ2 + 1Х4 ММ2 В PVC ТРЪБИ</t>
  </si>
  <si>
    <t>ИЗТЕГЛЯНЕ НА ПРОВОДНИК ПВ-А2 3Х4 ММ2 + 1Х4 ММ2 В PVC ТРЪБИ</t>
  </si>
  <si>
    <t>ИЗТЕГЛЯНЕ НА ПРОВОДНИК ПВ-А2 4Х4 ММ2 + 1Х4 ММ2 В PVC ТРЪБИ</t>
  </si>
  <si>
    <t>ИЗТЕГЛЯНЕ НА ПРОВОДНИК ПВ-А2 5Х4 ММ2 + 1Х4 ММ2 В PVC ТРЪБИ</t>
  </si>
  <si>
    <t>ИЗТЕГЛЯНЕ НА ПРОВОДНИК ПВ-А2 2Х6 ММ2 + 1Х6 ММ2 В PVC ТРЪБИ</t>
  </si>
  <si>
    <t>ИЗТЕГЛЯНЕ НА ПРОВОДНИК ПВ-А2 3Х6 ММ2 + 1Х6 ММ2 В PVC ТРЪБИ</t>
  </si>
  <si>
    <t>ИЗТЕГЛЯНЕ НА ПРОВОДНИК ПВ-А2 4Х6 ММ2 + 1Х6 ММ2 В PVC ТРЪБИ</t>
  </si>
  <si>
    <t>ИЗТЕГЛЯНЕ НА ПРОВОДНИК ПВ-А2 5Х6 ММ2 + 1Х6 ММ2 В PVC ТРЪБИ</t>
  </si>
  <si>
    <t>ИЗТЕГЛЯНЕ НА ПРОВОДНИК ПВ-А2 2Х2,5 ММ2 + 1Х2,5 ММ2 В PVC ТРЪБИ</t>
  </si>
  <si>
    <t>ИЗТЕГЛЯНЕ НА ПРОВОДНИК ПВ-А2 4Х2,5 ММ2 + 1Х2,5 ММ2 В PVC ТРЪБИ</t>
  </si>
  <si>
    <t>ДОСТАВКА И ПОЛАГАНЕ ОТКРИТО НА МЕТАЛНА ТРЪБА 1''</t>
  </si>
  <si>
    <t>ДОСТАВКА СВТ 5Х4ММ2</t>
  </si>
  <si>
    <t>ДОСТАВКА НА КАБЕЛ СВТ 3Х1,0ММ2</t>
  </si>
  <si>
    <t>ИЗТЕГЛЯНЕ НА КАБЕЛИ СВТ В МЕТАЛНИ ТРЪБИ И ОТКРИТО</t>
  </si>
  <si>
    <t>ДОСТАВКА НА КАБЕЛ DMX CAT5e CABLE, RJ45</t>
  </si>
  <si>
    <t>ИЗТЕГЛЯНЕ НА КАБЕЛ DMX CAT5e CABLE, RJ45</t>
  </si>
  <si>
    <t>ДОСТАВКА НА МЕТАЛЕН ШЛАУХ</t>
  </si>
  <si>
    <t>ДОСТАВКА НА РVC ТРЪБА Ф32 ММ</t>
  </si>
  <si>
    <t>ПОЛАГАНЕ НА PVC ТРЪБА ОТКРИТО</t>
  </si>
  <si>
    <t>ПОЛАГАНЕ НА PVC ТРЪБА В ИЗКОП</t>
  </si>
  <si>
    <t>СУХА РАЗДЕЛКА НА КАБЕЛ ДО 4ММ2</t>
  </si>
  <si>
    <t>СВЪРЗВАНЕ ЖИЛА ДО 4ММ</t>
  </si>
  <si>
    <t>ПРОГРАМИРУЕМ КОНТРОЛЕР ALLEN &amp; HEATH PL-6</t>
  </si>
  <si>
    <t>СИГНАЛЕН ПРОЦЕСОР ALLEN &amp; HEATH PL-6</t>
  </si>
  <si>
    <t>УСИЛВАТЕЛ АМС А4Х120 4Х120 W/100V</t>
  </si>
  <si>
    <t>БЕЗЖИЧЕН МИКРОФОН ПРИЕМНИК, MIPRO ACT 717</t>
  </si>
  <si>
    <t>МОНТАЖНА СКОБА MIPRO FB71</t>
  </si>
  <si>
    <t>ВИСОКОГОВОРИТЕЛИ APT MPLT 32G</t>
  </si>
  <si>
    <t>ЗАХРАНВАЩО СИЛОВО ТАБЛО</t>
  </si>
  <si>
    <t>МОНТАЖНА СКОБА ЗА АНТЕНА</t>
  </si>
  <si>
    <t>КАБЕЛ ТЧП 3х1,0 ММ2</t>
  </si>
  <si>
    <t>Доставка  на осветител с LED 50W, прожектор, IP65</t>
  </si>
  <si>
    <t>Доставка и монтаж на осветител с LED 2W, вграден в земята, IP68, вкл конзола</t>
  </si>
  <si>
    <t>ДОСТАВКА  НА ПРОТИВОВЛАЖНО ОСВ. ТЯЛО АПЛИК С КЛЛ 26W, IP54</t>
  </si>
  <si>
    <t>Доставка на стоманотръбен стълб, горещопоцинкован за улично осветление с Н = 4м над земя, с вратичка и клемна кутия</t>
  </si>
  <si>
    <t>ДОСТАВКА  НА ТОКОВИ КЛЕМИ ДО 16ММ2</t>
  </si>
  <si>
    <t>ДОСТАВКА НА КАБЕЛ САВТ 3Х25+16 ММ2</t>
  </si>
  <si>
    <t>ДОСТАВКА НА КАБЕЛ САВТ 5Х4 ММ2</t>
  </si>
  <si>
    <t>ДОСТАВКА КАБЕЛ САВТ 3х4 ММ3</t>
  </si>
  <si>
    <t>МОНТАЖ НА КЛЮЧОВЕ</t>
  </si>
  <si>
    <t>Направа на изкоп за фундиране на стълб до 6м, с размери 0,5/0,5/0,8м</t>
  </si>
  <si>
    <t>Изправяне на стоманотръбен стълб до 6 м</t>
  </si>
  <si>
    <t>ДОСТАВКА И ИЗТЕГЛЯНЕ НА ОПТИЧЕН КАБЕЛ 12 ВЛАКНА ВКЛ. PVC ТРЪБА Ф110 В ИЗКОП 0,8/0,4</t>
  </si>
  <si>
    <t>Н-ВА СУХА РАЗДЕЛКА КАБЕЛ 10ММ2</t>
  </si>
  <si>
    <t>ДОСТАВКА НА ПВА 2 1х16 ММ2</t>
  </si>
  <si>
    <t>ИЗТЕГЛЯНЕ НА ПВА 2 1х16 ММ2</t>
  </si>
  <si>
    <t>СВЪРЗВАНЕ НА ПВА 2 1х16 ММ2 СЪС СЪОРЪЖЕНИЕ</t>
  </si>
  <si>
    <t>ДОСТАВКА И ПОЛАГАНЕ НА PVC ТРЪБА Ф 110</t>
  </si>
  <si>
    <t>ДОСТАВКА НА PVC  ТРЪБА Ф16</t>
  </si>
  <si>
    <t>ПОЛАГАНЕ НА PVC  ТРЪБА Ф16 в цим замазка под настилката</t>
  </si>
  <si>
    <t>ДОСТАВКА И ПОЛАГАНЕ НА PVC ТРЪБА Ф32 ММ в изкоп</t>
  </si>
  <si>
    <t>ДОСТАВКА и ПОЛАГАНЕ НА PVC Ф32 в цим замазка под настилка</t>
  </si>
  <si>
    <t>Единични изпитания</t>
  </si>
  <si>
    <t>72 часова проба</t>
  </si>
  <si>
    <t>ОБУЧЕНИЕ НА ПЕРСОНАЛА</t>
  </si>
  <si>
    <t>НАСТИЛКА ОТ ГРАНИТНИ ПЛОЧИ 85/40-100см, d=8см, ТЕРМОЛЮЩЕН, СИВИ, ПО ДЕТАЙЛ</t>
  </si>
  <si>
    <t>НАСТИЛКА ОТ ГРАНИТНИ ПЛОЧИ 85/100см, d=8см, ТЕРМОЛЮЩЕН, ТЪМНО СИВИ, ПО ДЕТАЙЛ</t>
  </si>
  <si>
    <t>НАСТИЛКА ОТ ГРАНИТНИ ПЛОЧИ 40/30-70см, d=8см, ТЕРМОЛЮЩЕН, СИВИ, ПО ДЕТАЙЛ</t>
  </si>
  <si>
    <t>НАСТИЛКА ОТ ГРАНИТНИ ПЛОЧИ 50/80см,d=4см, ТЕРМОЛЮЩЕН, СИВИ, ПО ДЕТАЙЛ</t>
  </si>
  <si>
    <r>
      <t>ГРАНИТНИ СТЪПАЛА 65/120СМ С ДЕБ.1</t>
    </r>
    <r>
      <rPr>
        <sz val="11"/>
        <color rgb="FFFF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СМ, ТЕРМОЛЮЩЕН, СИВ, ФАСЕТ 10ММ ПЛОЩАД</t>
    </r>
  </si>
  <si>
    <r>
      <t xml:space="preserve">ГРАНИТНИ ПЛОЧИ-РЕШЕТКА 35/60СМ d=6СМ, ФРЕЗОВАНИ КАНАЛИ 10ММ ПРЕЗ 60ММ, </t>
    </r>
    <r>
      <rPr>
        <sz val="11"/>
        <color rgb="FFFF0000"/>
        <rFont val="Calibri"/>
        <family val="2"/>
        <charset val="204"/>
        <scheme val="minor"/>
      </rPr>
      <t>ТЪМНО СИВИ</t>
    </r>
  </si>
  <si>
    <r>
      <t xml:space="preserve">ГРАНИТНИ ПЛОЧИ  35/30СМ d=6СМ, ФРЕЗОВАНИ КАНАЛИ 10ММ ПРЕЗ 60 ММ, </t>
    </r>
    <r>
      <rPr>
        <sz val="11"/>
        <color rgb="FFFF0000"/>
        <rFont val="Calibri"/>
        <family val="2"/>
        <charset val="204"/>
        <scheme val="minor"/>
      </rPr>
      <t>ТЪМНО СИВИ</t>
    </r>
  </si>
  <si>
    <r>
      <t>ГРАНИТНИ СТЪПАЛА 34/100СМ С ДЕБ. 1</t>
    </r>
    <r>
      <rPr>
        <sz val="11"/>
        <color rgb="FFFF0000"/>
        <rFont val="Calibri"/>
        <family val="2"/>
        <charset val="204"/>
        <scheme val="minor"/>
      </rPr>
      <t>7</t>
    </r>
    <r>
      <rPr>
        <sz val="11"/>
        <color theme="1"/>
        <rFont val="Calibri"/>
        <family val="2"/>
        <charset val="204"/>
        <scheme val="minor"/>
      </rPr>
      <t>СМ, ТЕРМОЛЮЩЕН, СИВ, ФАСЕТ 10ММ ПО ДЕТАЙЛ</t>
    </r>
  </si>
  <si>
    <t>ПОЛИУРЕТАНОВ УПЛЪТНИТЕЛ ЗА ДЕЛАТАЦИОННИ ФУГИ, СИВ</t>
  </si>
  <si>
    <t>ОБЛИЦОВКА С ПОЛИРАНИ ЧЕРНИ ГРАНИТНИ ПЛОЧИ d=3СМ ПО БЕТОНОВ ПОСТАМЕНТ /МОНУМЕНТ/</t>
  </si>
  <si>
    <t>ДОСТАВКА И МОНТАЖ В НАСТИЛКА НА РАЗКЛ.ПКОМ КУТИЯ IP65 100/100</t>
  </si>
  <si>
    <t>№ по ред</t>
  </si>
  <si>
    <t>Описание на строително-монтажни работи</t>
  </si>
  <si>
    <t>Ед.мярка</t>
  </si>
  <si>
    <t>Количество</t>
  </si>
  <si>
    <t>Единична цена 
(лева)</t>
  </si>
  <si>
    <t>Обща цена 
(лева)</t>
  </si>
  <si>
    <t>Част Архитектурна / Настилки</t>
  </si>
  <si>
    <t>Настилки</t>
  </si>
  <si>
    <t>Част Архитектурна / Стъпала и бордюри</t>
  </si>
  <si>
    <t>Стъпала и бордюри</t>
  </si>
  <si>
    <t>Част Архитектурна / Градски елементи</t>
  </si>
  <si>
    <t>ДОСТАВКА И МОНТАЖ ПЕЙКА Б01 , ЧЕРТЕЖ И ОПИСАНИЕ ПО ДЕТАЙЛ Б01</t>
  </si>
  <si>
    <t>ДОСТАВКА И МОНТАЖ ПЕЙКА Б08 , ЧЕРТЕЖ И ОПИСАНИЕ ПО ДЕТАЙЛ Б08</t>
  </si>
  <si>
    <t>Градски елементи</t>
  </si>
  <si>
    <t>Част Архитектурна / Други</t>
  </si>
  <si>
    <t>Други</t>
  </si>
  <si>
    <t>Част Архитектурна</t>
  </si>
  <si>
    <t>Част Строителни конструкции / Монумент '' Феникс ''</t>
  </si>
  <si>
    <t>ИЗКОП С БАГЕР И РЪЧЕН, НАТОВАРВАНЕ НА ТРАНСПОРТ И ИЗВОЗВАНЕ</t>
  </si>
  <si>
    <t>Монумент '' Феникс ''</t>
  </si>
  <si>
    <t>Част Строителни конструкции / Сцена и технологично помещение фонтан</t>
  </si>
  <si>
    <t>РАЗБИВАНЕ НА БЕТОНОВА НАСТИЛКА, НАТОВАРВАНЕ НА ТРАНСПОРТ И ИЗВОЗВАНЕ</t>
  </si>
  <si>
    <t>ДОСТАВКА, ПРЕВОЗ И ПОЛАГАНЕ БЕТОН С25/30 , W0.8</t>
  </si>
  <si>
    <t>ДОСТАВКА, ПРЕВОЗ И ПОЛАГАНЕ БЕТОН С30/37 СЪС СТОМАНЕНИ ФИБРИ ЗА НАСТИЛКА</t>
  </si>
  <si>
    <t>Сцена и технологично помещение фонтан</t>
  </si>
  <si>
    <t>Част Строителни конструкции / Фонтан и настилка площад пред Общината</t>
  </si>
  <si>
    <t>РАЗБИВАНЕ НА СЪЩЕСТВУВАЩА БЕТОНОВА НАСТИЛКА И ТРОТОАРНИ ПЛОЧКИ, НАТОВАРВАНЕ И ИЗВОЗВАНЕ</t>
  </si>
  <si>
    <t>ДОСТАВКА, ПРЕВОЗ И ПОЛАГАНЕ БЕТОН С25/30 ЗА СТЪЛБИ НА ОБЩИНА</t>
  </si>
  <si>
    <t>Фонтан и настилка площад пред Общината</t>
  </si>
  <si>
    <t>Част Строителни конструкции</t>
  </si>
  <si>
    <t>Част ВиК / Затапване на същ. непитеен водопровод</t>
  </si>
  <si>
    <t>Затапване на същ. непитеен водопровод</t>
  </si>
  <si>
    <t>Част ВиК / Изграждане на СВО 2 за сграда обслужващ фонтан</t>
  </si>
  <si>
    <t>Изграждане на СВО 2 за сграда обслужващ фонтан</t>
  </si>
  <si>
    <t>Част ВиК / Изграждане на СКО за сграда обслужваща фонтан</t>
  </si>
  <si>
    <t>Изграждане на СКО за сграда обслужваща фонтан</t>
  </si>
  <si>
    <t>Част ВиК / Вътрешна водопроводна мрежа за сграда обслужваща фонтан</t>
  </si>
  <si>
    <t>Вътрешна водопроводна мрежа за сграда обслужваща фонтан</t>
  </si>
  <si>
    <t>Част ВиК / Вътрешна канализационна мрежа за сграда обслужваща фонтан</t>
  </si>
  <si>
    <t>Вътрешна канализационна мрежа за сграда обслужваща фонтан</t>
  </si>
  <si>
    <t xml:space="preserve">Част ВиК / Отводнителни улеи на площад </t>
  </si>
  <si>
    <t xml:space="preserve">Отводнителни улеи на площад </t>
  </si>
  <si>
    <t>Част ВиК / Отводняване фонтани - УРШ 3</t>
  </si>
  <si>
    <t>Отводняване фонтани - УРШ 3</t>
  </si>
  <si>
    <t>Част ВиК</t>
  </si>
  <si>
    <t>Част Сух фонтан / Филтрираща система</t>
  </si>
  <si>
    <t>Филтрираща система</t>
  </si>
  <si>
    <t>Част Сух фонтан / Система на фонтанни ефекти</t>
  </si>
  <si>
    <t>Система на фонтанни ефекти</t>
  </si>
  <si>
    <t>Част Сух фонтан / Тръбни разводки за системи за фонтани</t>
  </si>
  <si>
    <t>Тръбни разводки за системи за фонтани</t>
  </si>
  <si>
    <t>Част Сух фонтан / Тръбни разводки за филтърна система</t>
  </si>
  <si>
    <t>Тръбни разводки за филтърна система</t>
  </si>
  <si>
    <t>Част сух фонтан</t>
  </si>
  <si>
    <t>Част Електро / Доставки</t>
  </si>
  <si>
    <t>Доставки</t>
  </si>
  <si>
    <t>Част Електро / Монтажни работи</t>
  </si>
  <si>
    <t>Монтажни работи</t>
  </si>
  <si>
    <t>Част Система за видеонаблюдение / Инсталационни работи</t>
  </si>
  <si>
    <t>Инсталационни работи</t>
  </si>
  <si>
    <t>Част Система за видеонаблюдение / Доставка на съоръжения</t>
  </si>
  <si>
    <t>Доставка на съоръжения</t>
  </si>
  <si>
    <t>Монтаж на съоръжения</t>
  </si>
  <si>
    <t>Част Система за озвучаване и оповестяване</t>
  </si>
  <si>
    <t>Част Ландшафтна архитектура / Автоматизирана поливна система</t>
  </si>
  <si>
    <t>Автоматизирана поливна система</t>
  </si>
  <si>
    <t>Част Ландшафтна архитектура</t>
  </si>
  <si>
    <t>Площадно пространство около Общината</t>
  </si>
  <si>
    <t>'ДДС 20%</t>
  </si>
  <si>
    <t>ВСИЧКО С ДДС</t>
  </si>
  <si>
    <t>УКРЕПВАНЕ НА PVC ТРЪБИ Ф110, ПОДВЕСКИ, СКОБИ, ХИМИЧЕСКИ ДЮБЕЛИ</t>
  </si>
  <si>
    <t>УКРЕПВАНЕ НА PVC ТРЪБИ Ф200, ПОДВЕСКИ, СКОБИ, ХИМИЧЕСКИ ДЮБЕЛИ</t>
  </si>
  <si>
    <t>УКРЕПВАНЕ НА PVC ТРЪБИ Ф125, ПОДВЕСКИ, СКОБИ, ХИМИЧЕСКИ ДЮБЕЛИ</t>
  </si>
  <si>
    <t>УКРЕПВАНЕ НА PVC ТРЪБИ Ф63, ПОДВЕСКИ, СКОБИ, ХИМИЧЕСКИ ДЮБЕЛИ</t>
  </si>
  <si>
    <t>УКРЕПВАНЕ НА PVC ТРЪБИ Ф75, ПОДВЕСКИ, СКОБИ, ХИМИЧЕСКИ ДЮБЕЛИ</t>
  </si>
  <si>
    <t>УКРЕПВАНЕ НА PVC ТРЪБИ Ф160, ПОДВЕСКИ, СКОБИ, ХИМИЧЕСКИ ДЮБЕЛИ</t>
  </si>
  <si>
    <t>УКРЕПВАНЕ НА ТРЪБИ 2'', ПОДВЕСКИ, СКОБИ, ХИМИЧЕСКИ ДЮБЕЛИ</t>
  </si>
  <si>
    <t>Част Система за озвучаване / Инсталационни работи</t>
  </si>
  <si>
    <t>Част Система за озвучаване  / Доставка на съоръжения</t>
  </si>
  <si>
    <t>Доставка на централен контролер, инсталац. усилватели 100V с обща мощност 2500W, комуникационен шкаф 19” 18U</t>
  </si>
  <si>
    <t>Част Система за озвучаване / Монтаж на съоръжения</t>
  </si>
  <si>
    <t>ПРОГРАМИРАНЕ НА ЦЕНТРАЛЕН КОНТРОЛЕР</t>
  </si>
  <si>
    <t>Монтаж на централен контролер, инсталац.усилватели 100V с обща мощност 2500W, комуникационен шкаф 19” 18U</t>
  </si>
  <si>
    <t>Част Сух фонтан / Ел - технология фонтани</t>
  </si>
  <si>
    <t>Част Сух фонтан / Озвучителна инсталация</t>
  </si>
  <si>
    <t>Ел - технология фонтани</t>
  </si>
  <si>
    <t>Озвучителна инсталация</t>
  </si>
  <si>
    <t>MULTIPLAYER CD/MP3/SD/ 2XUSB+ЦИФРОВ ТУНЕР, 
DAB КОНТРОЛ</t>
  </si>
  <si>
    <t>КУТИЯ ЗА МОНТ. НА ОБОРУДВАНЕ, 19'' Rack 9U 450 GFlex 
Tango S</t>
  </si>
  <si>
    <t>Част Сух фонтан - ел.инсталации</t>
  </si>
  <si>
    <r>
      <t>Доставка  на осветител с LED 50W,луна, вградена в земята</t>
    </r>
    <r>
      <rPr>
        <i/>
        <sz val="11"/>
        <rFont val="Calibri"/>
        <family val="2"/>
        <charset val="204"/>
      </rPr>
      <t>,</t>
    </r>
    <r>
      <rPr>
        <sz val="11"/>
        <rFont val="Calibri"/>
        <family val="2"/>
        <charset val="204"/>
      </rPr>
      <t xml:space="preserve"> IP68, вкл конзола</t>
    </r>
  </si>
  <si>
    <r>
      <t>Доставка на парков осветител с LED 42W, св. поток /</t>
    </r>
    <r>
      <rPr>
        <i/>
        <sz val="11"/>
        <rFont val="Calibri"/>
        <family val="2"/>
        <charset val="204"/>
        <scheme val="minor"/>
      </rPr>
      <t>Ф ≥ 3 200lm</t>
    </r>
    <r>
      <rPr>
        <sz val="11"/>
        <rFont val="Calibri"/>
        <family val="2"/>
        <charset val="204"/>
        <scheme val="minor"/>
      </rPr>
      <t>/, IP65</t>
    </r>
  </si>
  <si>
    <t>Доставка на кабел СAВТ 5х10 ММ2</t>
  </si>
  <si>
    <t>МОНТАЖ ОСВЕТИТЕЛ тип  луна ВГРАДЕН В ЗЕМЯ С LED 50 W 
вкл. конзола</t>
  </si>
  <si>
    <t>МОНТАЖ ОСВЕТИТЕЛ С LED 2 W вкл. конзола</t>
  </si>
  <si>
    <t>Направа на  кабелна шахта – 30/30 комуникационна /за обсл. на парковото осв-е/</t>
  </si>
  <si>
    <t xml:space="preserve">Направа кабелна шахта  80/80  с капак и рамка и възможност с уплътнени ревиз отвори върху капака
- с разделения за обслужване и общи нужди на Ел/Видеонабл/Оптика. 
- В ел. раздела на шахтата се предвижда  монтажа на Готово ел. табло Тш: Табло шахта с IP68 </t>
  </si>
  <si>
    <t xml:space="preserve">Количествено-стойностна сметка №1 </t>
  </si>
  <si>
    <t>Възложител: Община Стара Загора</t>
  </si>
  <si>
    <t xml:space="preserve">Количествено-стойностна сметка №2 </t>
  </si>
  <si>
    <r>
      <rPr>
        <b/>
        <u/>
        <sz val="10"/>
        <rFont val="Arial"/>
        <family val="2"/>
        <charset val="204"/>
      </rPr>
      <t>Наименование на обект 1</t>
    </r>
    <r>
      <rPr>
        <b/>
        <sz val="10"/>
        <rFont val="Arial"/>
        <family val="2"/>
        <charset val="204"/>
      </rPr>
      <t>: Реконструкция, благоустрояване и подобряване на физическата среда на площадното пространство около сградата на Община Стара Загора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</si>
</sst>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  <scheme val="minor"/>
    </font>
    <font>
      <b/>
      <sz val="14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2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quotePrefix="1" applyFill="1" applyBorder="1" applyAlignment="1">
      <alignment wrapText="1"/>
    </xf>
    <xf numFmtId="0" fontId="4" fillId="0" borderId="1" xfId="0" quotePrefix="1" applyFont="1" applyBorder="1" applyAlignment="1">
      <alignment wrapText="1"/>
    </xf>
    <xf numFmtId="0" fontId="4" fillId="0" borderId="1" xfId="0" quotePrefix="1" applyFont="1" applyFill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wrapText="1"/>
    </xf>
    <xf numFmtId="0" fontId="0" fillId="6" borderId="1" xfId="0" applyFill="1" applyBorder="1"/>
    <xf numFmtId="2" fontId="0" fillId="7" borderId="1" xfId="0" applyNumberFormat="1" applyFill="1" applyBorder="1"/>
    <xf numFmtId="2" fontId="0" fillId="6" borderId="1" xfId="0" applyNumberFormat="1" applyFill="1" applyBorder="1"/>
    <xf numFmtId="2" fontId="1" fillId="7" borderId="1" xfId="0" applyNumberFormat="1" applyFont="1" applyFill="1" applyBorder="1"/>
    <xf numFmtId="0" fontId="6" fillId="3" borderId="1" xfId="0" quotePrefix="1" applyFont="1" applyFill="1" applyBorder="1" applyAlignment="1">
      <alignment wrapText="1"/>
    </xf>
    <xf numFmtId="2" fontId="0" fillId="3" borderId="1" xfId="0" applyNumberFormat="1" applyFill="1" applyBorder="1"/>
    <xf numFmtId="2" fontId="6" fillId="3" borderId="1" xfId="0" applyNumberFormat="1" applyFont="1" applyFill="1" applyBorder="1"/>
    <xf numFmtId="2" fontId="6" fillId="7" borderId="1" xfId="0" applyNumberFormat="1" applyFont="1" applyFill="1" applyBorder="1"/>
    <xf numFmtId="0" fontId="7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wrapText="1"/>
    </xf>
    <xf numFmtId="0" fontId="6" fillId="6" borderId="1" xfId="0" applyFont="1" applyFill="1" applyBorder="1"/>
    <xf numFmtId="0" fontId="1" fillId="8" borderId="1" xfId="0" applyFont="1" applyFill="1" applyBorder="1" applyAlignment="1">
      <alignment horizontal="center"/>
    </xf>
    <xf numFmtId="0" fontId="1" fillId="8" borderId="1" xfId="0" quotePrefix="1" applyFont="1" applyFill="1" applyBorder="1" applyAlignment="1">
      <alignment wrapText="1"/>
    </xf>
    <xf numFmtId="2" fontId="1" fillId="8" borderId="1" xfId="0" applyNumberFormat="1" applyFont="1" applyFill="1" applyBorder="1"/>
    <xf numFmtId="0" fontId="1" fillId="0" borderId="0" xfId="0" applyFont="1"/>
    <xf numFmtId="2" fontId="4" fillId="7" borderId="1" xfId="0" applyNumberFormat="1" applyFont="1" applyFill="1" applyBorder="1"/>
    <xf numFmtId="0" fontId="0" fillId="0" borderId="2" xfId="0" quotePrefix="1" applyFill="1" applyBorder="1" applyAlignment="1">
      <alignment wrapText="1"/>
    </xf>
    <xf numFmtId="0" fontId="0" fillId="0" borderId="2" xfId="0" quotePrefix="1" applyFill="1" applyBorder="1" applyAlignment="1">
      <alignment horizontal="center"/>
    </xf>
    <xf numFmtId="0" fontId="0" fillId="0" borderId="3" xfId="0" quotePrefix="1" applyFill="1" applyBorder="1" applyAlignment="1">
      <alignment wrapText="1"/>
    </xf>
    <xf numFmtId="0" fontId="0" fillId="0" borderId="3" xfId="0" quotePrefix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9" xfId="0" quotePrefix="1" applyFont="1" applyBorder="1" applyAlignment="1">
      <alignment horizontal="left" wrapText="1"/>
    </xf>
    <xf numFmtId="0" fontId="1" fillId="0" borderId="10" xfId="0" quotePrefix="1" applyFont="1" applyBorder="1" applyAlignment="1">
      <alignment horizontal="left" wrapText="1"/>
    </xf>
    <xf numFmtId="0" fontId="3" fillId="0" borderId="1" xfId="0" quotePrefix="1" applyFont="1" applyBorder="1" applyAlignment="1">
      <alignment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447"/>
  <sheetViews>
    <sheetView topLeftCell="A394" zoomScaleNormal="100" workbookViewId="0">
      <selection activeCell="B410" sqref="B410"/>
    </sheetView>
  </sheetViews>
  <sheetFormatPr defaultRowHeight="15" x14ac:dyDescent="0.25"/>
  <cols>
    <col min="1" max="1" width="8.140625" customWidth="1"/>
    <col min="2" max="2" width="59" customWidth="1"/>
    <col min="3" max="3" width="12" customWidth="1"/>
    <col min="4" max="4" width="15.42578125" customWidth="1"/>
    <col min="5" max="5" width="12" customWidth="1"/>
    <col min="6" max="6" width="12.42578125" customWidth="1"/>
  </cols>
  <sheetData>
    <row r="1" spans="1:6" ht="15" customHeight="1" x14ac:dyDescent="0.25">
      <c r="A1" s="46" t="s">
        <v>438</v>
      </c>
      <c r="B1" s="47"/>
      <c r="C1" s="48"/>
      <c r="D1" s="48"/>
      <c r="E1" s="48"/>
      <c r="F1" s="49"/>
    </row>
    <row r="2" spans="1:6" s="45" customFormat="1" ht="30" customHeight="1" x14ac:dyDescent="0.25">
      <c r="A2" s="50" t="s">
        <v>440</v>
      </c>
      <c r="B2" s="51"/>
      <c r="C2" s="52"/>
      <c r="D2" s="52"/>
      <c r="E2" s="52"/>
      <c r="F2" s="53"/>
    </row>
    <row r="3" spans="1:6" ht="15" customHeight="1" x14ac:dyDescent="0.25">
      <c r="A3" s="43"/>
      <c r="B3" s="44"/>
      <c r="C3" s="41"/>
      <c r="D3" s="41"/>
      <c r="E3" s="41"/>
      <c r="F3" s="42"/>
    </row>
    <row r="4" spans="1:6" s="45" customFormat="1" ht="20.100000000000001" customHeight="1" x14ac:dyDescent="0.25">
      <c r="A4" s="56" t="s">
        <v>437</v>
      </c>
      <c r="B4" s="57"/>
      <c r="C4" s="57"/>
      <c r="D4" s="57"/>
      <c r="E4" s="57"/>
      <c r="F4" s="58"/>
    </row>
    <row r="5" spans="1:6" ht="15" customHeight="1" x14ac:dyDescent="0.25">
      <c r="A5" s="43"/>
      <c r="B5" s="44"/>
      <c r="C5" s="41"/>
      <c r="D5" s="41"/>
      <c r="E5" s="41"/>
      <c r="F5" s="42"/>
    </row>
    <row r="6" spans="1:6" ht="15" customHeight="1" x14ac:dyDescent="0.25">
      <c r="A6" s="54" t="s">
        <v>340</v>
      </c>
      <c r="B6" s="54" t="s">
        <v>341</v>
      </c>
      <c r="C6" s="54" t="s">
        <v>342</v>
      </c>
      <c r="D6" s="54" t="s">
        <v>343</v>
      </c>
      <c r="E6" s="54" t="s">
        <v>344</v>
      </c>
      <c r="F6" s="55" t="s">
        <v>345</v>
      </c>
    </row>
    <row r="7" spans="1:6" ht="28.5" customHeight="1" x14ac:dyDescent="0.25">
      <c r="A7" s="54"/>
      <c r="B7" s="54"/>
      <c r="C7" s="54"/>
      <c r="D7" s="54"/>
      <c r="E7" s="54"/>
      <c r="F7" s="55"/>
    </row>
    <row r="8" spans="1:6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6">
        <v>6</v>
      </c>
    </row>
    <row r="9" spans="1:6" x14ac:dyDescent="0.25">
      <c r="A9" s="6"/>
      <c r="B9" s="10" t="s">
        <v>346</v>
      </c>
      <c r="C9" s="6"/>
      <c r="D9" s="18"/>
      <c r="E9" s="18"/>
      <c r="F9" s="19"/>
    </row>
    <row r="10" spans="1:6" ht="30" x14ac:dyDescent="0.25">
      <c r="A10" s="2">
        <v>1</v>
      </c>
      <c r="B10" s="1" t="s">
        <v>329</v>
      </c>
      <c r="C10" s="3" t="s">
        <v>0</v>
      </c>
      <c r="D10" s="18">
        <v>590</v>
      </c>
      <c r="E10" s="20"/>
      <c r="F10" s="19">
        <f>ROUND(D10*E10,2)</f>
        <v>0</v>
      </c>
    </row>
    <row r="11" spans="1:6" ht="30" x14ac:dyDescent="0.25">
      <c r="A11" s="2">
        <v>2</v>
      </c>
      <c r="B11" s="1" t="s">
        <v>330</v>
      </c>
      <c r="C11" s="3" t="s">
        <v>0</v>
      </c>
      <c r="D11" s="18">
        <v>215</v>
      </c>
      <c r="E11" s="20"/>
      <c r="F11" s="19">
        <f t="shared" ref="F11:F13" si="0">ROUND(D11*E11,2)</f>
        <v>0</v>
      </c>
    </row>
    <row r="12" spans="1:6" ht="30" x14ac:dyDescent="0.25">
      <c r="A12" s="2">
        <v>3</v>
      </c>
      <c r="B12" s="1" t="s">
        <v>331</v>
      </c>
      <c r="C12" s="3" t="s">
        <v>0</v>
      </c>
      <c r="D12" s="18">
        <v>405</v>
      </c>
      <c r="E12" s="20"/>
      <c r="F12" s="19">
        <f t="shared" si="0"/>
        <v>0</v>
      </c>
    </row>
    <row r="13" spans="1:6" ht="30" x14ac:dyDescent="0.25">
      <c r="A13" s="2">
        <v>4</v>
      </c>
      <c r="B13" s="1" t="s">
        <v>332</v>
      </c>
      <c r="C13" s="3" t="s">
        <v>0</v>
      </c>
      <c r="D13" s="18">
        <v>1600</v>
      </c>
      <c r="E13" s="20"/>
      <c r="F13" s="19">
        <f t="shared" si="0"/>
        <v>0</v>
      </c>
    </row>
    <row r="14" spans="1:6" x14ac:dyDescent="0.25">
      <c r="A14" s="2">
        <v>5</v>
      </c>
      <c r="B14" s="1" t="s">
        <v>337</v>
      </c>
      <c r="C14" s="3" t="s">
        <v>3</v>
      </c>
      <c r="D14" s="18">
        <v>505</v>
      </c>
      <c r="E14" s="20"/>
      <c r="F14" s="19">
        <f>ROUND(D14*E14,2)</f>
        <v>0</v>
      </c>
    </row>
    <row r="15" spans="1:6" x14ac:dyDescent="0.25">
      <c r="A15" s="2"/>
      <c r="B15" s="17" t="s">
        <v>347</v>
      </c>
      <c r="C15" s="2"/>
      <c r="D15" s="18"/>
      <c r="E15" s="20"/>
      <c r="F15" s="36">
        <f>SUM(F10:F14)</f>
        <v>0</v>
      </c>
    </row>
    <row r="16" spans="1:6" x14ac:dyDescent="0.25">
      <c r="A16" s="2"/>
      <c r="B16" s="17" t="s">
        <v>348</v>
      </c>
      <c r="C16" s="2"/>
      <c r="D16" s="18"/>
      <c r="E16" s="20"/>
      <c r="F16" s="19"/>
    </row>
    <row r="17" spans="1:6" ht="30" x14ac:dyDescent="0.25">
      <c r="A17" s="2">
        <v>1</v>
      </c>
      <c r="B17" s="1" t="s">
        <v>333</v>
      </c>
      <c r="C17" s="3" t="s">
        <v>3</v>
      </c>
      <c r="D17" s="18">
        <v>134</v>
      </c>
      <c r="E17" s="20"/>
      <c r="F17" s="19">
        <f t="shared" ref="F17:F21" si="1">ROUND(D17*E17,2)</f>
        <v>0</v>
      </c>
    </row>
    <row r="18" spans="1:6" ht="30" x14ac:dyDescent="0.25">
      <c r="A18" s="2">
        <v>2</v>
      </c>
      <c r="B18" s="1" t="s">
        <v>336</v>
      </c>
      <c r="C18" s="3" t="s">
        <v>3</v>
      </c>
      <c r="D18" s="18">
        <v>1220</v>
      </c>
      <c r="E18" s="20"/>
      <c r="F18" s="19">
        <f t="shared" si="1"/>
        <v>0</v>
      </c>
    </row>
    <row r="19" spans="1:6" ht="30" x14ac:dyDescent="0.25">
      <c r="A19" s="2">
        <v>3</v>
      </c>
      <c r="B19" s="1" t="s">
        <v>334</v>
      </c>
      <c r="C19" s="3" t="s">
        <v>4</v>
      </c>
      <c r="D19" s="18">
        <v>200</v>
      </c>
      <c r="E19" s="20"/>
      <c r="F19" s="19">
        <f t="shared" si="1"/>
        <v>0</v>
      </c>
    </row>
    <row r="20" spans="1:6" ht="30" x14ac:dyDescent="0.25">
      <c r="A20" s="2">
        <v>4</v>
      </c>
      <c r="B20" s="1" t="s">
        <v>335</v>
      </c>
      <c r="C20" s="3" t="s">
        <v>4</v>
      </c>
      <c r="D20" s="18">
        <v>100</v>
      </c>
      <c r="E20" s="20"/>
      <c r="F20" s="19">
        <f t="shared" si="1"/>
        <v>0</v>
      </c>
    </row>
    <row r="21" spans="1:6" ht="30" x14ac:dyDescent="0.25">
      <c r="A21" s="2">
        <v>5</v>
      </c>
      <c r="B21" s="1" t="s">
        <v>5</v>
      </c>
      <c r="C21" s="3" t="s">
        <v>0</v>
      </c>
      <c r="D21" s="18">
        <v>40</v>
      </c>
      <c r="E21" s="20"/>
      <c r="F21" s="19">
        <f t="shared" si="1"/>
        <v>0</v>
      </c>
    </row>
    <row r="22" spans="1:6" x14ac:dyDescent="0.25">
      <c r="A22" s="2"/>
      <c r="B22" s="17" t="s">
        <v>349</v>
      </c>
      <c r="C22" s="2"/>
      <c r="D22" s="18"/>
      <c r="E22" s="20"/>
      <c r="F22" s="21">
        <f>SUM(F17:F21)</f>
        <v>0</v>
      </c>
    </row>
    <row r="23" spans="1:6" x14ac:dyDescent="0.25">
      <c r="A23" s="5"/>
      <c r="B23" s="17" t="s">
        <v>350</v>
      </c>
      <c r="C23" s="2"/>
      <c r="D23" s="18"/>
      <c r="E23" s="20"/>
      <c r="F23" s="19"/>
    </row>
    <row r="24" spans="1:6" ht="30" x14ac:dyDescent="0.25">
      <c r="A24" s="2">
        <v>1</v>
      </c>
      <c r="B24" s="1" t="s">
        <v>351</v>
      </c>
      <c r="C24" s="3" t="s">
        <v>4</v>
      </c>
      <c r="D24" s="18">
        <v>16</v>
      </c>
      <c r="E24" s="20"/>
      <c r="F24" s="19">
        <f>ROUND(D24*E24,2)</f>
        <v>0</v>
      </c>
    </row>
    <row r="25" spans="1:6" ht="30" x14ac:dyDescent="0.25">
      <c r="A25" s="2">
        <v>2</v>
      </c>
      <c r="B25" s="1" t="s">
        <v>352</v>
      </c>
      <c r="C25" s="3" t="s">
        <v>4</v>
      </c>
      <c r="D25" s="18">
        <v>8</v>
      </c>
      <c r="E25" s="20"/>
      <c r="F25" s="19">
        <f>ROUND(D25*E25,2)</f>
        <v>0</v>
      </c>
    </row>
    <row r="26" spans="1:6" ht="30" x14ac:dyDescent="0.25">
      <c r="A26" s="2">
        <v>3</v>
      </c>
      <c r="B26" s="1" t="s">
        <v>6</v>
      </c>
      <c r="C26" s="3" t="s">
        <v>4</v>
      </c>
      <c r="D26" s="18">
        <v>5</v>
      </c>
      <c r="E26" s="20"/>
      <c r="F26" s="19">
        <f>ROUND(D26*E26,2)</f>
        <v>0</v>
      </c>
    </row>
    <row r="27" spans="1:6" x14ac:dyDescent="0.25">
      <c r="A27" s="2"/>
      <c r="B27" s="17" t="s">
        <v>353</v>
      </c>
      <c r="C27" s="2"/>
      <c r="D27" s="18"/>
      <c r="E27" s="20"/>
      <c r="F27" s="21">
        <f>SUM(F24:F26)</f>
        <v>0</v>
      </c>
    </row>
    <row r="28" spans="1:6" x14ac:dyDescent="0.25">
      <c r="A28" s="2"/>
      <c r="B28" s="17" t="s">
        <v>354</v>
      </c>
      <c r="C28" s="2"/>
      <c r="D28" s="18"/>
      <c r="E28" s="20"/>
      <c r="F28" s="19"/>
    </row>
    <row r="29" spans="1:6" ht="30" x14ac:dyDescent="0.25">
      <c r="A29" s="2">
        <v>1</v>
      </c>
      <c r="B29" s="1" t="s">
        <v>7</v>
      </c>
      <c r="C29" s="3" t="s">
        <v>2</v>
      </c>
      <c r="D29" s="18">
        <v>1272</v>
      </c>
      <c r="E29" s="20"/>
      <c r="F29" s="19">
        <f t="shared" ref="F29:F35" si="2">ROUND(D29*E29,2)</f>
        <v>0</v>
      </c>
    </row>
    <row r="30" spans="1:6" ht="30" x14ac:dyDescent="0.25">
      <c r="A30" s="2">
        <v>2</v>
      </c>
      <c r="B30" s="1" t="s">
        <v>8</v>
      </c>
      <c r="C30" s="3" t="s">
        <v>4</v>
      </c>
      <c r="D30" s="18">
        <v>100</v>
      </c>
      <c r="E30" s="20"/>
      <c r="F30" s="19">
        <f t="shared" si="2"/>
        <v>0</v>
      </c>
    </row>
    <row r="31" spans="1:6" ht="30" x14ac:dyDescent="0.25">
      <c r="A31" s="2">
        <v>3</v>
      </c>
      <c r="B31" s="1" t="s">
        <v>9</v>
      </c>
      <c r="C31" s="3" t="s">
        <v>3</v>
      </c>
      <c r="D31" s="18">
        <v>40</v>
      </c>
      <c r="E31" s="20"/>
      <c r="F31" s="19">
        <f t="shared" si="2"/>
        <v>0</v>
      </c>
    </row>
    <row r="32" spans="1:6" x14ac:dyDescent="0.25">
      <c r="A32" s="2">
        <v>4</v>
      </c>
      <c r="B32" s="1" t="s">
        <v>10</v>
      </c>
      <c r="C32" s="3" t="s">
        <v>3</v>
      </c>
      <c r="D32" s="18">
        <v>17</v>
      </c>
      <c r="E32" s="20"/>
      <c r="F32" s="19">
        <f t="shared" si="2"/>
        <v>0</v>
      </c>
    </row>
    <row r="33" spans="1:6" ht="30" x14ac:dyDescent="0.25">
      <c r="A33" s="2">
        <v>5</v>
      </c>
      <c r="B33" s="1" t="s">
        <v>11</v>
      </c>
      <c r="C33" s="3" t="s">
        <v>4</v>
      </c>
      <c r="D33" s="18">
        <v>2</v>
      </c>
      <c r="E33" s="20"/>
      <c r="F33" s="19">
        <f t="shared" si="2"/>
        <v>0</v>
      </c>
    </row>
    <row r="34" spans="1:6" x14ac:dyDescent="0.25">
      <c r="A34" s="2">
        <v>6</v>
      </c>
      <c r="B34" s="1" t="s">
        <v>12</v>
      </c>
      <c r="C34" s="3" t="s">
        <v>4</v>
      </c>
      <c r="D34" s="18">
        <v>2</v>
      </c>
      <c r="E34" s="20"/>
      <c r="F34" s="19">
        <f t="shared" si="2"/>
        <v>0</v>
      </c>
    </row>
    <row r="35" spans="1:6" ht="30" x14ac:dyDescent="0.25">
      <c r="A35" s="2">
        <v>7</v>
      </c>
      <c r="B35" s="1" t="s">
        <v>338</v>
      </c>
      <c r="C35" s="3" t="s">
        <v>0</v>
      </c>
      <c r="D35" s="18">
        <v>10</v>
      </c>
      <c r="E35" s="20"/>
      <c r="F35" s="19">
        <f t="shared" si="2"/>
        <v>0</v>
      </c>
    </row>
    <row r="36" spans="1:6" x14ac:dyDescent="0.25">
      <c r="A36" s="2"/>
      <c r="B36" s="17" t="s">
        <v>355</v>
      </c>
      <c r="C36" s="2"/>
      <c r="D36" s="18"/>
      <c r="E36" s="20"/>
      <c r="F36" s="21">
        <f>SUM(F29:F35)</f>
        <v>0</v>
      </c>
    </row>
    <row r="37" spans="1:6" x14ac:dyDescent="0.25">
      <c r="A37" s="14"/>
      <c r="B37" s="22" t="s">
        <v>356</v>
      </c>
      <c r="C37" s="14"/>
      <c r="D37" s="13"/>
      <c r="E37" s="23"/>
      <c r="F37" s="24">
        <f>F36+F27+F22+F15</f>
        <v>0</v>
      </c>
    </row>
    <row r="38" spans="1:6" x14ac:dyDescent="0.25">
      <c r="A38" s="2"/>
      <c r="B38" s="17" t="s">
        <v>357</v>
      </c>
      <c r="C38" s="2"/>
      <c r="D38" s="18"/>
      <c r="E38" s="20"/>
      <c r="F38" s="25"/>
    </row>
    <row r="39" spans="1:6" ht="30" x14ac:dyDescent="0.25">
      <c r="A39" s="2">
        <v>1</v>
      </c>
      <c r="B39" s="1" t="s">
        <v>358</v>
      </c>
      <c r="C39" s="3" t="s">
        <v>1</v>
      </c>
      <c r="D39" s="18">
        <v>12</v>
      </c>
      <c r="E39" s="20"/>
      <c r="F39" s="19">
        <f>ROUND(D39*E39,2)</f>
        <v>0</v>
      </c>
    </row>
    <row r="40" spans="1:6" x14ac:dyDescent="0.25">
      <c r="A40" s="2">
        <v>2</v>
      </c>
      <c r="B40" s="1" t="s">
        <v>13</v>
      </c>
      <c r="C40" s="3" t="s">
        <v>0</v>
      </c>
      <c r="D40" s="18">
        <v>33</v>
      </c>
      <c r="E40" s="20"/>
      <c r="F40" s="19">
        <f>ROUND(D40*E40,2)</f>
        <v>0</v>
      </c>
    </row>
    <row r="41" spans="1:6" x14ac:dyDescent="0.25">
      <c r="A41" s="2">
        <v>3</v>
      </c>
      <c r="B41" s="1" t="s">
        <v>14</v>
      </c>
      <c r="C41" s="3" t="s">
        <v>1</v>
      </c>
      <c r="D41" s="18">
        <v>5</v>
      </c>
      <c r="E41" s="20"/>
      <c r="F41" s="19">
        <f>ROUND(D41*E41,2)</f>
        <v>0</v>
      </c>
    </row>
    <row r="42" spans="1:6" ht="30" x14ac:dyDescent="0.25">
      <c r="A42" s="2">
        <v>4</v>
      </c>
      <c r="B42" s="1" t="s">
        <v>15</v>
      </c>
      <c r="C42" s="3" t="s">
        <v>2</v>
      </c>
      <c r="D42" s="18">
        <v>254</v>
      </c>
      <c r="E42" s="20"/>
      <c r="F42" s="19">
        <f>ROUND(D42*E42,2)</f>
        <v>0</v>
      </c>
    </row>
    <row r="43" spans="1:6" x14ac:dyDescent="0.25">
      <c r="A43" s="2">
        <v>5</v>
      </c>
      <c r="B43" s="1" t="s">
        <v>16</v>
      </c>
      <c r="C43" s="3" t="s">
        <v>1</v>
      </c>
      <c r="D43" s="18">
        <v>7</v>
      </c>
      <c r="E43" s="20"/>
      <c r="F43" s="19">
        <f>ROUND(D43*E43,2)</f>
        <v>0</v>
      </c>
    </row>
    <row r="44" spans="1:6" x14ac:dyDescent="0.25">
      <c r="A44" s="2"/>
      <c r="B44" s="17" t="s">
        <v>359</v>
      </c>
      <c r="C44" s="2"/>
      <c r="D44" s="18"/>
      <c r="E44" s="20"/>
      <c r="F44" s="21">
        <f>SUM(F39:F43)</f>
        <v>0</v>
      </c>
    </row>
    <row r="45" spans="1:6" ht="26.25" x14ac:dyDescent="0.25">
      <c r="A45" s="2"/>
      <c r="B45" s="17" t="s">
        <v>360</v>
      </c>
      <c r="C45" s="2"/>
      <c r="D45" s="18"/>
      <c r="E45" s="20"/>
      <c r="F45" s="19"/>
    </row>
    <row r="46" spans="1:6" ht="30" x14ac:dyDescent="0.25">
      <c r="A46" s="2">
        <v>1</v>
      </c>
      <c r="B46" s="1" t="s">
        <v>361</v>
      </c>
      <c r="C46" s="3" t="s">
        <v>0</v>
      </c>
      <c r="D46" s="18">
        <v>215</v>
      </c>
      <c r="E46" s="20"/>
      <c r="F46" s="19">
        <f>ROUND(D46*E46,2)</f>
        <v>0</v>
      </c>
    </row>
    <row r="47" spans="1:6" ht="30" x14ac:dyDescent="0.25">
      <c r="A47" s="2">
        <v>2</v>
      </c>
      <c r="B47" s="1" t="s">
        <v>358</v>
      </c>
      <c r="C47" s="3" t="s">
        <v>1</v>
      </c>
      <c r="D47" s="18">
        <v>184</v>
      </c>
      <c r="E47" s="20"/>
      <c r="F47" s="19">
        <f>ROUND(D47*E47,2)</f>
        <v>0</v>
      </c>
    </row>
    <row r="48" spans="1:6" x14ac:dyDescent="0.25">
      <c r="A48" s="2">
        <v>3</v>
      </c>
      <c r="B48" s="1" t="s">
        <v>16</v>
      </c>
      <c r="C48" s="3" t="s">
        <v>1</v>
      </c>
      <c r="D48" s="18">
        <v>137</v>
      </c>
      <c r="E48" s="20"/>
      <c r="F48" s="19">
        <f t="shared" ref="F48:F53" si="3">ROUND(D48*E48,2)</f>
        <v>0</v>
      </c>
    </row>
    <row r="49" spans="1:6" x14ac:dyDescent="0.25">
      <c r="A49" s="2">
        <v>4</v>
      </c>
      <c r="B49" s="1" t="s">
        <v>13</v>
      </c>
      <c r="C49" s="3" t="s">
        <v>0</v>
      </c>
      <c r="D49" s="18">
        <v>513</v>
      </c>
      <c r="E49" s="20"/>
      <c r="F49" s="19">
        <f t="shared" si="3"/>
        <v>0</v>
      </c>
    </row>
    <row r="50" spans="1:6" x14ac:dyDescent="0.25">
      <c r="A50" s="2">
        <v>5</v>
      </c>
      <c r="B50" s="1" t="s">
        <v>14</v>
      </c>
      <c r="C50" s="3" t="s">
        <v>1</v>
      </c>
      <c r="D50" s="18">
        <v>75</v>
      </c>
      <c r="E50" s="20"/>
      <c r="F50" s="19">
        <f t="shared" si="3"/>
        <v>0</v>
      </c>
    </row>
    <row r="51" spans="1:6" x14ac:dyDescent="0.25">
      <c r="A51" s="2">
        <v>6</v>
      </c>
      <c r="B51" s="1" t="s">
        <v>362</v>
      </c>
      <c r="C51" s="3" t="s">
        <v>1</v>
      </c>
      <c r="D51" s="18">
        <v>49</v>
      </c>
      <c r="E51" s="20"/>
      <c r="F51" s="19">
        <f t="shared" si="3"/>
        <v>0</v>
      </c>
    </row>
    <row r="52" spans="1:6" ht="30" x14ac:dyDescent="0.25">
      <c r="A52" s="2">
        <v>7</v>
      </c>
      <c r="B52" s="1" t="s">
        <v>363</v>
      </c>
      <c r="C52" s="3" t="s">
        <v>1</v>
      </c>
      <c r="D52" s="18">
        <v>21</v>
      </c>
      <c r="E52" s="20"/>
      <c r="F52" s="19">
        <f t="shared" si="3"/>
        <v>0</v>
      </c>
    </row>
    <row r="53" spans="1:6" ht="30" x14ac:dyDescent="0.25">
      <c r="A53" s="2">
        <v>8</v>
      </c>
      <c r="B53" s="1" t="s">
        <v>15</v>
      </c>
      <c r="C53" s="3" t="s">
        <v>2</v>
      </c>
      <c r="D53" s="18">
        <v>7662</v>
      </c>
      <c r="E53" s="20"/>
      <c r="F53" s="19">
        <f t="shared" si="3"/>
        <v>0</v>
      </c>
    </row>
    <row r="54" spans="1:6" x14ac:dyDescent="0.25">
      <c r="A54" s="2"/>
      <c r="B54" s="17" t="s">
        <v>364</v>
      </c>
      <c r="C54" s="2"/>
      <c r="D54" s="18"/>
      <c r="E54" s="20"/>
      <c r="F54" s="21">
        <f>SUM(F46:F53)</f>
        <v>0</v>
      </c>
    </row>
    <row r="55" spans="1:6" ht="26.25" x14ac:dyDescent="0.25">
      <c r="A55" s="2"/>
      <c r="B55" s="17" t="s">
        <v>365</v>
      </c>
      <c r="C55" s="2"/>
      <c r="D55" s="18"/>
      <c r="E55" s="20"/>
      <c r="F55" s="19"/>
    </row>
    <row r="56" spans="1:6" ht="30" x14ac:dyDescent="0.25">
      <c r="A56" s="2">
        <v>1</v>
      </c>
      <c r="B56" s="1" t="s">
        <v>366</v>
      </c>
      <c r="C56" s="3" t="s">
        <v>0</v>
      </c>
      <c r="D56" s="18">
        <v>1429</v>
      </c>
      <c r="E56" s="20"/>
      <c r="F56" s="19">
        <f t="shared" ref="F56:F64" si="4">ROUND(D56*E56,2)</f>
        <v>0</v>
      </c>
    </row>
    <row r="57" spans="1:6" ht="30" x14ac:dyDescent="0.25">
      <c r="A57" s="2">
        <v>2</v>
      </c>
      <c r="B57" s="1" t="s">
        <v>358</v>
      </c>
      <c r="C57" s="3" t="s">
        <v>1</v>
      </c>
      <c r="D57" s="18">
        <v>201</v>
      </c>
      <c r="E57" s="20"/>
      <c r="F57" s="19">
        <f t="shared" si="4"/>
        <v>0</v>
      </c>
    </row>
    <row r="58" spans="1:6" x14ac:dyDescent="0.25">
      <c r="A58" s="2">
        <v>3</v>
      </c>
      <c r="B58" s="1" t="s">
        <v>16</v>
      </c>
      <c r="C58" s="3" t="s">
        <v>1</v>
      </c>
      <c r="D58" s="18">
        <v>742</v>
      </c>
      <c r="E58" s="20"/>
      <c r="F58" s="19">
        <f t="shared" si="4"/>
        <v>0</v>
      </c>
    </row>
    <row r="59" spans="1:6" x14ac:dyDescent="0.25">
      <c r="A59" s="2">
        <v>4</v>
      </c>
      <c r="B59" s="1" t="s">
        <v>13</v>
      </c>
      <c r="C59" s="3" t="s">
        <v>0</v>
      </c>
      <c r="D59" s="18">
        <v>806</v>
      </c>
      <c r="E59" s="20"/>
      <c r="F59" s="19">
        <f t="shared" si="4"/>
        <v>0</v>
      </c>
    </row>
    <row r="60" spans="1:6" x14ac:dyDescent="0.25">
      <c r="A60" s="2">
        <v>4</v>
      </c>
      <c r="B60" s="1" t="s">
        <v>362</v>
      </c>
      <c r="C60" s="3" t="s">
        <v>1</v>
      </c>
      <c r="D60" s="18">
        <v>106</v>
      </c>
      <c r="E60" s="20"/>
      <c r="F60" s="19">
        <f t="shared" si="4"/>
        <v>0</v>
      </c>
    </row>
    <row r="61" spans="1:6" ht="30" x14ac:dyDescent="0.25">
      <c r="A61" s="2">
        <v>5</v>
      </c>
      <c r="B61" s="1" t="s">
        <v>15</v>
      </c>
      <c r="C61" s="3" t="s">
        <v>2</v>
      </c>
      <c r="D61" s="18">
        <v>3815</v>
      </c>
      <c r="E61" s="20"/>
      <c r="F61" s="19">
        <f t="shared" si="4"/>
        <v>0</v>
      </c>
    </row>
    <row r="62" spans="1:6" ht="30" x14ac:dyDescent="0.25">
      <c r="A62" s="2">
        <v>6</v>
      </c>
      <c r="B62" s="1" t="s">
        <v>363</v>
      </c>
      <c r="C62" s="3" t="s">
        <v>1</v>
      </c>
      <c r="D62" s="18">
        <v>285</v>
      </c>
      <c r="E62" s="20"/>
      <c r="F62" s="19">
        <f t="shared" si="4"/>
        <v>0</v>
      </c>
    </row>
    <row r="63" spans="1:6" ht="30" x14ac:dyDescent="0.25">
      <c r="A63" s="2">
        <v>9</v>
      </c>
      <c r="B63" s="1" t="s">
        <v>367</v>
      </c>
      <c r="C63" s="3" t="s">
        <v>1</v>
      </c>
      <c r="D63" s="18">
        <v>223</v>
      </c>
      <c r="E63" s="20"/>
      <c r="F63" s="19">
        <f t="shared" si="4"/>
        <v>0</v>
      </c>
    </row>
    <row r="64" spans="1:6" ht="30" x14ac:dyDescent="0.25">
      <c r="A64" s="2">
        <v>10</v>
      </c>
      <c r="B64" s="1" t="s">
        <v>18</v>
      </c>
      <c r="C64" s="3" t="s">
        <v>2</v>
      </c>
      <c r="D64" s="18">
        <v>11030</v>
      </c>
      <c r="E64" s="20"/>
      <c r="F64" s="19">
        <f t="shared" si="4"/>
        <v>0</v>
      </c>
    </row>
    <row r="65" spans="1:6" x14ac:dyDescent="0.25">
      <c r="A65" s="2"/>
      <c r="B65" s="17" t="s">
        <v>368</v>
      </c>
      <c r="C65" s="2"/>
      <c r="D65" s="18"/>
      <c r="E65" s="20"/>
      <c r="F65" s="21">
        <f>SUM(F56:F64)</f>
        <v>0</v>
      </c>
    </row>
    <row r="66" spans="1:6" x14ac:dyDescent="0.25">
      <c r="A66" s="14"/>
      <c r="B66" s="22" t="s">
        <v>369</v>
      </c>
      <c r="C66" s="14"/>
      <c r="D66" s="13"/>
      <c r="E66" s="23"/>
      <c r="F66" s="24">
        <f>F65+F54+F44</f>
        <v>0</v>
      </c>
    </row>
    <row r="67" spans="1:6" x14ac:dyDescent="0.25">
      <c r="A67" s="2"/>
      <c r="B67" s="17" t="s">
        <v>370</v>
      </c>
      <c r="C67" s="2"/>
      <c r="D67" s="18"/>
      <c r="E67" s="20"/>
      <c r="F67" s="19"/>
    </row>
    <row r="68" spans="1:6" x14ac:dyDescent="0.25">
      <c r="A68" s="2">
        <v>1</v>
      </c>
      <c r="B68" s="1" t="s">
        <v>19</v>
      </c>
      <c r="C68" s="3" t="s">
        <v>1</v>
      </c>
      <c r="D68" s="18">
        <v>2.9</v>
      </c>
      <c r="E68" s="20"/>
      <c r="F68" s="19">
        <f t="shared" ref="F68:F75" si="5">ROUND(D68*E68,2)</f>
        <v>0</v>
      </c>
    </row>
    <row r="69" spans="1:6" ht="30" x14ac:dyDescent="0.25">
      <c r="A69" s="2">
        <v>2</v>
      </c>
      <c r="B69" s="1" t="s">
        <v>20</v>
      </c>
      <c r="C69" s="3" t="s">
        <v>1</v>
      </c>
      <c r="D69" s="18">
        <v>0.1</v>
      </c>
      <c r="E69" s="20"/>
      <c r="F69" s="19">
        <f t="shared" si="5"/>
        <v>0</v>
      </c>
    </row>
    <row r="70" spans="1:6" ht="30" x14ac:dyDescent="0.25">
      <c r="A70" s="2">
        <v>3</v>
      </c>
      <c r="B70" s="1" t="s">
        <v>21</v>
      </c>
      <c r="C70" s="3" t="s">
        <v>1</v>
      </c>
      <c r="D70" s="18">
        <v>0.1</v>
      </c>
      <c r="E70" s="20"/>
      <c r="F70" s="19">
        <f t="shared" si="5"/>
        <v>0</v>
      </c>
    </row>
    <row r="71" spans="1:6" ht="30" x14ac:dyDescent="0.25">
      <c r="A71" s="2">
        <v>4</v>
      </c>
      <c r="B71" s="1" t="s">
        <v>22</v>
      </c>
      <c r="C71" s="3" t="s">
        <v>1</v>
      </c>
      <c r="D71" s="18">
        <v>3</v>
      </c>
      <c r="E71" s="20"/>
      <c r="F71" s="19">
        <f t="shared" si="5"/>
        <v>0</v>
      </c>
    </row>
    <row r="72" spans="1:6" x14ac:dyDescent="0.25">
      <c r="A72" s="2">
        <v>5</v>
      </c>
      <c r="B72" s="1" t="s">
        <v>23</v>
      </c>
      <c r="C72" s="3" t="s">
        <v>1</v>
      </c>
      <c r="D72" s="18">
        <v>3</v>
      </c>
      <c r="E72" s="20"/>
      <c r="F72" s="19">
        <f t="shared" si="5"/>
        <v>0</v>
      </c>
    </row>
    <row r="73" spans="1:6" x14ac:dyDescent="0.25">
      <c r="A73" s="2">
        <v>6</v>
      </c>
      <c r="B73" s="1" t="s">
        <v>24</v>
      </c>
      <c r="C73" s="3" t="s">
        <v>4</v>
      </c>
      <c r="D73" s="18">
        <v>2</v>
      </c>
      <c r="E73" s="20"/>
      <c r="F73" s="19">
        <f t="shared" si="5"/>
        <v>0</v>
      </c>
    </row>
    <row r="74" spans="1:6" ht="30" x14ac:dyDescent="0.25">
      <c r="A74" s="2">
        <v>7</v>
      </c>
      <c r="B74" s="1" t="s">
        <v>25</v>
      </c>
      <c r="C74" s="3" t="s">
        <v>4</v>
      </c>
      <c r="D74" s="18">
        <v>1</v>
      </c>
      <c r="E74" s="20"/>
      <c r="F74" s="19">
        <f t="shared" si="5"/>
        <v>0</v>
      </c>
    </row>
    <row r="75" spans="1:6" x14ac:dyDescent="0.25">
      <c r="A75" s="2">
        <v>8</v>
      </c>
      <c r="B75" s="1" t="s">
        <v>26</v>
      </c>
      <c r="C75" s="3" t="s">
        <v>4</v>
      </c>
      <c r="D75" s="18">
        <v>1</v>
      </c>
      <c r="E75" s="20"/>
      <c r="F75" s="19">
        <f t="shared" si="5"/>
        <v>0</v>
      </c>
    </row>
    <row r="76" spans="1:6" x14ac:dyDescent="0.25">
      <c r="A76" s="2"/>
      <c r="B76" s="17" t="s">
        <v>371</v>
      </c>
      <c r="C76" s="2"/>
      <c r="D76" s="18"/>
      <c r="E76" s="20"/>
      <c r="F76" s="21">
        <f>SUM(F68:F75)</f>
        <v>0</v>
      </c>
    </row>
    <row r="77" spans="1:6" ht="26.25" x14ac:dyDescent="0.25">
      <c r="A77" s="2"/>
      <c r="B77" s="17" t="s">
        <v>372</v>
      </c>
      <c r="C77" s="2"/>
      <c r="D77" s="18"/>
      <c r="E77" s="20"/>
      <c r="F77" s="19"/>
    </row>
    <row r="78" spans="1:6" x14ac:dyDescent="0.25">
      <c r="A78" s="2">
        <v>1</v>
      </c>
      <c r="B78" s="1" t="s">
        <v>27</v>
      </c>
      <c r="C78" s="3" t="s">
        <v>1</v>
      </c>
      <c r="D78" s="18">
        <v>20</v>
      </c>
      <c r="E78" s="20"/>
      <c r="F78" s="19">
        <f>ROUND(D78*E78,2)</f>
        <v>0</v>
      </c>
    </row>
    <row r="79" spans="1:6" ht="30" x14ac:dyDescent="0.25">
      <c r="A79" s="2">
        <v>2</v>
      </c>
      <c r="B79" s="1" t="s">
        <v>20</v>
      </c>
      <c r="C79" s="3" t="s">
        <v>1</v>
      </c>
      <c r="D79" s="18">
        <v>7.7</v>
      </c>
      <c r="E79" s="20"/>
      <c r="F79" s="19">
        <f>ROUND(D79*E79,2)</f>
        <v>0</v>
      </c>
    </row>
    <row r="80" spans="1:6" ht="30" x14ac:dyDescent="0.25">
      <c r="A80" s="2">
        <v>3</v>
      </c>
      <c r="B80" s="1" t="s">
        <v>21</v>
      </c>
      <c r="C80" s="3" t="s">
        <v>1</v>
      </c>
      <c r="D80" s="18">
        <v>7.7</v>
      </c>
      <c r="E80" s="20"/>
      <c r="F80" s="19">
        <f t="shared" ref="F80:F98" si="6">ROUND(D80*E80,2)</f>
        <v>0</v>
      </c>
    </row>
    <row r="81" spans="1:6" x14ac:dyDescent="0.25">
      <c r="A81" s="2">
        <v>4</v>
      </c>
      <c r="B81" s="1" t="s">
        <v>28</v>
      </c>
      <c r="C81" s="3" t="s">
        <v>1</v>
      </c>
      <c r="D81" s="18">
        <v>7.7</v>
      </c>
      <c r="E81" s="20"/>
      <c r="F81" s="19">
        <f t="shared" si="6"/>
        <v>0</v>
      </c>
    </row>
    <row r="82" spans="1:6" x14ac:dyDescent="0.25">
      <c r="A82" s="2">
        <v>5</v>
      </c>
      <c r="B82" s="1" t="s">
        <v>29</v>
      </c>
      <c r="C82" s="3" t="s">
        <v>1</v>
      </c>
      <c r="D82" s="18">
        <v>27.7</v>
      </c>
      <c r="E82" s="20"/>
      <c r="F82" s="19">
        <f t="shared" si="6"/>
        <v>0</v>
      </c>
    </row>
    <row r="83" spans="1:6" x14ac:dyDescent="0.25">
      <c r="A83" s="2">
        <v>6</v>
      </c>
      <c r="B83" s="1" t="s">
        <v>30</v>
      </c>
      <c r="C83" s="3" t="s">
        <v>1</v>
      </c>
      <c r="D83" s="18">
        <v>5.5</v>
      </c>
      <c r="E83" s="20"/>
      <c r="F83" s="19">
        <f t="shared" si="6"/>
        <v>0</v>
      </c>
    </row>
    <row r="84" spans="1:6" ht="30" x14ac:dyDescent="0.25">
      <c r="A84" s="2">
        <v>7</v>
      </c>
      <c r="B84" s="1" t="s">
        <v>22</v>
      </c>
      <c r="C84" s="3" t="s">
        <v>1</v>
      </c>
      <c r="D84" s="18">
        <v>27.7</v>
      </c>
      <c r="E84" s="20"/>
      <c r="F84" s="19">
        <f t="shared" si="6"/>
        <v>0</v>
      </c>
    </row>
    <row r="85" spans="1:6" x14ac:dyDescent="0.25">
      <c r="A85" s="2">
        <v>8</v>
      </c>
      <c r="B85" s="1" t="s">
        <v>31</v>
      </c>
      <c r="C85" s="3" t="s">
        <v>1</v>
      </c>
      <c r="D85" s="18">
        <v>22.2</v>
      </c>
      <c r="E85" s="20"/>
      <c r="F85" s="19">
        <f t="shared" si="6"/>
        <v>0</v>
      </c>
    </row>
    <row r="86" spans="1:6" x14ac:dyDescent="0.25">
      <c r="A86" s="2">
        <v>9</v>
      </c>
      <c r="B86" s="1" t="s">
        <v>32</v>
      </c>
      <c r="C86" s="3" t="s">
        <v>3</v>
      </c>
      <c r="D86" s="18">
        <v>23</v>
      </c>
      <c r="E86" s="20"/>
      <c r="F86" s="19">
        <f t="shared" si="6"/>
        <v>0</v>
      </c>
    </row>
    <row r="87" spans="1:6" x14ac:dyDescent="0.25">
      <c r="A87" s="2">
        <v>10</v>
      </c>
      <c r="B87" s="1" t="s">
        <v>33</v>
      </c>
      <c r="C87" s="3" t="s">
        <v>3</v>
      </c>
      <c r="D87" s="18">
        <v>23</v>
      </c>
      <c r="E87" s="20"/>
      <c r="F87" s="19">
        <f t="shared" si="6"/>
        <v>0</v>
      </c>
    </row>
    <row r="88" spans="1:6" x14ac:dyDescent="0.25">
      <c r="A88" s="2">
        <v>11</v>
      </c>
      <c r="B88" s="1" t="s">
        <v>34</v>
      </c>
      <c r="C88" s="3" t="s">
        <v>4</v>
      </c>
      <c r="D88" s="18">
        <v>1</v>
      </c>
      <c r="E88" s="20"/>
      <c r="F88" s="19">
        <f t="shared" si="6"/>
        <v>0</v>
      </c>
    </row>
    <row r="89" spans="1:6" x14ac:dyDescent="0.25">
      <c r="A89" s="2">
        <v>12</v>
      </c>
      <c r="B89" s="1" t="s">
        <v>35</v>
      </c>
      <c r="C89" s="3" t="s">
        <v>4</v>
      </c>
      <c r="D89" s="18">
        <v>3</v>
      </c>
      <c r="E89" s="20"/>
      <c r="F89" s="19">
        <f t="shared" si="6"/>
        <v>0</v>
      </c>
    </row>
    <row r="90" spans="1:6" ht="30" x14ac:dyDescent="0.25">
      <c r="A90" s="2">
        <v>13</v>
      </c>
      <c r="B90" s="1" t="s">
        <v>36</v>
      </c>
      <c r="C90" s="3" t="s">
        <v>4</v>
      </c>
      <c r="D90" s="18">
        <v>1</v>
      </c>
      <c r="E90" s="20"/>
      <c r="F90" s="19">
        <f t="shared" si="6"/>
        <v>0</v>
      </c>
    </row>
    <row r="91" spans="1:6" ht="30" x14ac:dyDescent="0.25">
      <c r="A91" s="2">
        <v>14</v>
      </c>
      <c r="B91" s="1" t="s">
        <v>37</v>
      </c>
      <c r="C91" s="3" t="s">
        <v>4</v>
      </c>
      <c r="D91" s="18">
        <v>2</v>
      </c>
      <c r="E91" s="20"/>
      <c r="F91" s="19">
        <f t="shared" si="6"/>
        <v>0</v>
      </c>
    </row>
    <row r="92" spans="1:6" x14ac:dyDescent="0.25">
      <c r="A92" s="2">
        <v>15</v>
      </c>
      <c r="B92" s="1" t="s">
        <v>38</v>
      </c>
      <c r="C92" s="3" t="s">
        <v>4</v>
      </c>
      <c r="D92" s="18">
        <v>1</v>
      </c>
      <c r="E92" s="20"/>
      <c r="F92" s="19">
        <f t="shared" si="6"/>
        <v>0</v>
      </c>
    </row>
    <row r="93" spans="1:6" ht="30" x14ac:dyDescent="0.25">
      <c r="A93" s="2">
        <v>16</v>
      </c>
      <c r="B93" s="1" t="s">
        <v>39</v>
      </c>
      <c r="C93" s="3" t="s">
        <v>4</v>
      </c>
      <c r="D93" s="18">
        <v>1</v>
      </c>
      <c r="E93" s="20"/>
      <c r="F93" s="19">
        <f t="shared" si="6"/>
        <v>0</v>
      </c>
    </row>
    <row r="94" spans="1:6" x14ac:dyDescent="0.25">
      <c r="A94" s="2">
        <v>17</v>
      </c>
      <c r="B94" s="1" t="s">
        <v>40</v>
      </c>
      <c r="C94" s="3" t="s">
        <v>4</v>
      </c>
      <c r="D94" s="18">
        <v>2</v>
      </c>
      <c r="E94" s="20"/>
      <c r="F94" s="19">
        <f t="shared" si="6"/>
        <v>0</v>
      </c>
    </row>
    <row r="95" spans="1:6" ht="30" x14ac:dyDescent="0.25">
      <c r="A95" s="2">
        <v>18</v>
      </c>
      <c r="B95" s="1" t="s">
        <v>41</v>
      </c>
      <c r="C95" s="3" t="s">
        <v>4</v>
      </c>
      <c r="D95" s="18">
        <v>1</v>
      </c>
      <c r="E95" s="20"/>
      <c r="F95" s="19">
        <f t="shared" si="6"/>
        <v>0</v>
      </c>
    </row>
    <row r="96" spans="1:6" x14ac:dyDescent="0.25">
      <c r="A96" s="2">
        <v>19</v>
      </c>
      <c r="B96" s="1" t="s">
        <v>42</v>
      </c>
      <c r="C96" s="3" t="s">
        <v>3</v>
      </c>
      <c r="D96" s="18">
        <v>46</v>
      </c>
      <c r="E96" s="20"/>
      <c r="F96" s="19">
        <f t="shared" si="6"/>
        <v>0</v>
      </c>
    </row>
    <row r="97" spans="1:6" x14ac:dyDescent="0.25">
      <c r="A97" s="2">
        <v>20</v>
      </c>
      <c r="B97" s="1" t="s">
        <v>43</v>
      </c>
      <c r="C97" s="3" t="s">
        <v>4</v>
      </c>
      <c r="D97" s="18">
        <v>1</v>
      </c>
      <c r="E97" s="20"/>
      <c r="F97" s="19">
        <f t="shared" si="6"/>
        <v>0</v>
      </c>
    </row>
    <row r="98" spans="1:6" x14ac:dyDescent="0.25">
      <c r="A98" s="2">
        <v>21</v>
      </c>
      <c r="B98" s="1" t="s">
        <v>44</v>
      </c>
      <c r="C98" s="3" t="s">
        <v>3</v>
      </c>
      <c r="D98" s="18">
        <v>23</v>
      </c>
      <c r="E98" s="20"/>
      <c r="F98" s="19">
        <f t="shared" si="6"/>
        <v>0</v>
      </c>
    </row>
    <row r="99" spans="1:6" x14ac:dyDescent="0.25">
      <c r="A99" s="2">
        <v>22</v>
      </c>
      <c r="B99" s="1" t="s">
        <v>45</v>
      </c>
      <c r="C99" s="3" t="s">
        <v>3</v>
      </c>
      <c r="D99" s="18">
        <v>23</v>
      </c>
      <c r="E99" s="20"/>
      <c r="F99" s="19">
        <f>ROUND(D99*E99,2)</f>
        <v>0</v>
      </c>
    </row>
    <row r="100" spans="1:6" x14ac:dyDescent="0.25">
      <c r="A100" s="2"/>
      <c r="B100" s="17" t="s">
        <v>373</v>
      </c>
      <c r="C100" s="2"/>
      <c r="D100" s="18"/>
      <c r="E100" s="20"/>
      <c r="F100" s="21">
        <f>SUM(F78:F99)</f>
        <v>0</v>
      </c>
    </row>
    <row r="101" spans="1:6" ht="26.25" x14ac:dyDescent="0.25">
      <c r="A101" s="2"/>
      <c r="B101" s="17" t="s">
        <v>374</v>
      </c>
      <c r="C101" s="2"/>
      <c r="D101" s="18"/>
      <c r="E101" s="20"/>
      <c r="F101" s="19"/>
    </row>
    <row r="102" spans="1:6" x14ac:dyDescent="0.25">
      <c r="A102" s="2">
        <v>1</v>
      </c>
      <c r="B102" s="1" t="s">
        <v>19</v>
      </c>
      <c r="C102" s="3" t="s">
        <v>1</v>
      </c>
      <c r="D102" s="18">
        <v>8.8000000000000007</v>
      </c>
      <c r="E102" s="20"/>
      <c r="F102" s="19">
        <f>ROUND(D102*E102,2)</f>
        <v>0</v>
      </c>
    </row>
    <row r="103" spans="1:6" ht="30" x14ac:dyDescent="0.25">
      <c r="A103" s="2">
        <v>2</v>
      </c>
      <c r="B103" s="1" t="s">
        <v>20</v>
      </c>
      <c r="C103" s="3" t="s">
        <v>1</v>
      </c>
      <c r="D103" s="18">
        <v>3.7</v>
      </c>
      <c r="E103" s="20"/>
      <c r="F103" s="19">
        <f t="shared" ref="F103:F110" si="7">ROUND(D103*E103,2)</f>
        <v>0</v>
      </c>
    </row>
    <row r="104" spans="1:6" ht="30" x14ac:dyDescent="0.25">
      <c r="A104" s="2">
        <v>3</v>
      </c>
      <c r="B104" s="1" t="s">
        <v>21</v>
      </c>
      <c r="C104" s="3" t="s">
        <v>1</v>
      </c>
      <c r="D104" s="18">
        <v>3.7</v>
      </c>
      <c r="E104" s="20"/>
      <c r="F104" s="19">
        <f t="shared" si="7"/>
        <v>0</v>
      </c>
    </row>
    <row r="105" spans="1:6" x14ac:dyDescent="0.25">
      <c r="A105" s="2">
        <v>4</v>
      </c>
      <c r="B105" s="1" t="s">
        <v>28</v>
      </c>
      <c r="C105" s="3" t="s">
        <v>1</v>
      </c>
      <c r="D105" s="18">
        <v>1.4</v>
      </c>
      <c r="E105" s="20"/>
      <c r="F105" s="19">
        <f t="shared" si="7"/>
        <v>0</v>
      </c>
    </row>
    <row r="106" spans="1:6" x14ac:dyDescent="0.25">
      <c r="A106" s="2">
        <v>5</v>
      </c>
      <c r="B106" s="1" t="s">
        <v>29</v>
      </c>
      <c r="C106" s="3" t="s">
        <v>1</v>
      </c>
      <c r="D106" s="18">
        <v>1.4</v>
      </c>
      <c r="E106" s="20"/>
      <c r="F106" s="19">
        <f t="shared" si="7"/>
        <v>0</v>
      </c>
    </row>
    <row r="107" spans="1:6" x14ac:dyDescent="0.25">
      <c r="A107" s="2">
        <v>6</v>
      </c>
      <c r="B107" s="1" t="s">
        <v>30</v>
      </c>
      <c r="C107" s="3" t="s">
        <v>1</v>
      </c>
      <c r="D107" s="18">
        <v>1.4</v>
      </c>
      <c r="E107" s="20"/>
      <c r="F107" s="19">
        <f t="shared" si="7"/>
        <v>0</v>
      </c>
    </row>
    <row r="108" spans="1:6" ht="30" x14ac:dyDescent="0.25">
      <c r="A108" s="2">
        <v>7</v>
      </c>
      <c r="B108" s="1" t="s">
        <v>22</v>
      </c>
      <c r="C108" s="3" t="s">
        <v>1</v>
      </c>
      <c r="D108" s="18">
        <v>12.5</v>
      </c>
      <c r="E108" s="20"/>
      <c r="F108" s="19">
        <f t="shared" si="7"/>
        <v>0</v>
      </c>
    </row>
    <row r="109" spans="1:6" x14ac:dyDescent="0.25">
      <c r="A109" s="2">
        <v>8</v>
      </c>
      <c r="B109" s="1" t="s">
        <v>23</v>
      </c>
      <c r="C109" s="3" t="s">
        <v>1</v>
      </c>
      <c r="D109" s="18">
        <v>11.1</v>
      </c>
      <c r="E109" s="20"/>
      <c r="F109" s="19">
        <f t="shared" si="7"/>
        <v>0</v>
      </c>
    </row>
    <row r="110" spans="1:6" x14ac:dyDescent="0.25">
      <c r="A110" s="2">
        <v>9</v>
      </c>
      <c r="B110" s="1" t="s">
        <v>46</v>
      </c>
      <c r="C110" s="3" t="s">
        <v>3</v>
      </c>
      <c r="D110" s="18">
        <v>6</v>
      </c>
      <c r="E110" s="20"/>
      <c r="F110" s="19">
        <f t="shared" si="7"/>
        <v>0</v>
      </c>
    </row>
    <row r="111" spans="1:6" x14ac:dyDescent="0.25">
      <c r="A111" s="2">
        <v>10</v>
      </c>
      <c r="B111" s="1" t="s">
        <v>47</v>
      </c>
      <c r="C111" s="3" t="s">
        <v>3</v>
      </c>
      <c r="D111" s="18">
        <v>6</v>
      </c>
      <c r="E111" s="20"/>
      <c r="F111" s="19">
        <f>ROUND(D111*E111,2)</f>
        <v>0</v>
      </c>
    </row>
    <row r="112" spans="1:6" x14ac:dyDescent="0.25">
      <c r="A112" s="2">
        <v>11</v>
      </c>
      <c r="B112" s="1" t="s">
        <v>48</v>
      </c>
      <c r="C112" s="3" t="s">
        <v>4</v>
      </c>
      <c r="D112" s="18">
        <v>1</v>
      </c>
      <c r="E112" s="20"/>
      <c r="F112" s="19">
        <f>ROUND(D112*E112,2)</f>
        <v>0</v>
      </c>
    </row>
    <row r="113" spans="1:6" x14ac:dyDescent="0.25">
      <c r="A113" s="2">
        <v>12</v>
      </c>
      <c r="B113" s="1" t="s">
        <v>49</v>
      </c>
      <c r="C113" s="3" t="s">
        <v>3</v>
      </c>
      <c r="D113" s="18">
        <v>6</v>
      </c>
      <c r="E113" s="20"/>
      <c r="F113" s="19">
        <f>ROUND(D113*E113,2)</f>
        <v>0</v>
      </c>
    </row>
    <row r="114" spans="1:6" x14ac:dyDescent="0.25">
      <c r="A114" s="2"/>
      <c r="B114" s="17" t="s">
        <v>375</v>
      </c>
      <c r="C114" s="2"/>
      <c r="D114" s="18"/>
      <c r="E114" s="20"/>
      <c r="F114" s="21">
        <f>SUM(F102:F113)</f>
        <v>0</v>
      </c>
    </row>
    <row r="115" spans="1:6" ht="26.25" x14ac:dyDescent="0.25">
      <c r="A115" s="2"/>
      <c r="B115" s="17" t="s">
        <v>376</v>
      </c>
      <c r="C115" s="2"/>
      <c r="D115" s="18"/>
      <c r="E115" s="20"/>
      <c r="F115" s="19"/>
    </row>
    <row r="116" spans="1:6" ht="30" x14ac:dyDescent="0.25">
      <c r="A116" s="2">
        <v>1</v>
      </c>
      <c r="B116" s="1" t="s">
        <v>50</v>
      </c>
      <c r="C116" s="3" t="s">
        <v>3</v>
      </c>
      <c r="D116" s="18">
        <v>11.2</v>
      </c>
      <c r="E116" s="20"/>
      <c r="F116" s="19">
        <f>ROUND(D116*E116,2)</f>
        <v>0</v>
      </c>
    </row>
    <row r="117" spans="1:6" ht="30" x14ac:dyDescent="0.25">
      <c r="A117" s="2">
        <v>2</v>
      </c>
      <c r="B117" s="1" t="s">
        <v>51</v>
      </c>
      <c r="C117" s="3" t="s">
        <v>3</v>
      </c>
      <c r="D117" s="18">
        <v>6.1</v>
      </c>
      <c r="E117" s="20"/>
      <c r="F117" s="19">
        <f t="shared" ref="F117:F129" si="8">ROUND(D117*E117,2)</f>
        <v>0</v>
      </c>
    </row>
    <row r="118" spans="1:6" x14ac:dyDescent="0.25">
      <c r="A118" s="2">
        <v>3</v>
      </c>
      <c r="B118" s="1" t="s">
        <v>52</v>
      </c>
      <c r="C118" s="3" t="s">
        <v>4</v>
      </c>
      <c r="D118" s="18">
        <v>1</v>
      </c>
      <c r="E118" s="20"/>
      <c r="F118" s="19">
        <f t="shared" si="8"/>
        <v>0</v>
      </c>
    </row>
    <row r="119" spans="1:6" x14ac:dyDescent="0.25">
      <c r="A119" s="2">
        <v>4</v>
      </c>
      <c r="B119" s="1" t="s">
        <v>35</v>
      </c>
      <c r="C119" s="3" t="s">
        <v>4</v>
      </c>
      <c r="D119" s="18">
        <v>2</v>
      </c>
      <c r="E119" s="20"/>
      <c r="F119" s="19">
        <f t="shared" si="8"/>
        <v>0</v>
      </c>
    </row>
    <row r="120" spans="1:6" x14ac:dyDescent="0.25">
      <c r="A120" s="2">
        <v>5</v>
      </c>
      <c r="B120" s="1" t="s">
        <v>53</v>
      </c>
      <c r="C120" s="3" t="s">
        <v>4</v>
      </c>
      <c r="D120" s="18">
        <v>1</v>
      </c>
      <c r="E120" s="20"/>
      <c r="F120" s="19">
        <f t="shared" si="8"/>
        <v>0</v>
      </c>
    </row>
    <row r="121" spans="1:6" x14ac:dyDescent="0.25">
      <c r="A121" s="2">
        <v>6</v>
      </c>
      <c r="B121" s="1" t="s">
        <v>54</v>
      </c>
      <c r="C121" s="3" t="s">
        <v>4</v>
      </c>
      <c r="D121" s="18">
        <v>2</v>
      </c>
      <c r="E121" s="20"/>
      <c r="F121" s="19">
        <f t="shared" si="8"/>
        <v>0</v>
      </c>
    </row>
    <row r="122" spans="1:6" x14ac:dyDescent="0.25">
      <c r="A122" s="2">
        <v>7</v>
      </c>
      <c r="B122" s="1" t="s">
        <v>55</v>
      </c>
      <c r="C122" s="3" t="s">
        <v>4</v>
      </c>
      <c r="D122" s="18">
        <v>1</v>
      </c>
      <c r="E122" s="20"/>
      <c r="F122" s="19">
        <f t="shared" si="8"/>
        <v>0</v>
      </c>
    </row>
    <row r="123" spans="1:6" x14ac:dyDescent="0.25">
      <c r="A123" s="2">
        <v>8</v>
      </c>
      <c r="B123" s="1" t="s">
        <v>56</v>
      </c>
      <c r="C123" s="3" t="s">
        <v>4</v>
      </c>
      <c r="D123" s="18">
        <v>1</v>
      </c>
      <c r="E123" s="20"/>
      <c r="F123" s="19">
        <f t="shared" si="8"/>
        <v>0</v>
      </c>
    </row>
    <row r="124" spans="1:6" x14ac:dyDescent="0.25">
      <c r="A124" s="2">
        <v>9</v>
      </c>
      <c r="B124" s="1" t="s">
        <v>57</v>
      </c>
      <c r="C124" s="3" t="s">
        <v>4</v>
      </c>
      <c r="D124" s="18">
        <v>1</v>
      </c>
      <c r="E124" s="20"/>
      <c r="F124" s="19">
        <f t="shared" si="8"/>
        <v>0</v>
      </c>
    </row>
    <row r="125" spans="1:6" ht="30" x14ac:dyDescent="0.25">
      <c r="A125" s="2">
        <v>10</v>
      </c>
      <c r="B125" s="1" t="s">
        <v>58</v>
      </c>
      <c r="C125" s="3" t="s">
        <v>4</v>
      </c>
      <c r="D125" s="18">
        <v>1</v>
      </c>
      <c r="E125" s="20"/>
      <c r="F125" s="19">
        <f t="shared" si="8"/>
        <v>0</v>
      </c>
    </row>
    <row r="126" spans="1:6" ht="30" x14ac:dyDescent="0.25">
      <c r="A126" s="2">
        <v>11</v>
      </c>
      <c r="B126" s="1" t="s">
        <v>59</v>
      </c>
      <c r="C126" s="3" t="s">
        <v>4</v>
      </c>
      <c r="D126" s="18">
        <v>1</v>
      </c>
      <c r="E126" s="20"/>
      <c r="F126" s="19">
        <f t="shared" si="8"/>
        <v>0</v>
      </c>
    </row>
    <row r="127" spans="1:6" ht="30" x14ac:dyDescent="0.25">
      <c r="A127" s="2">
        <v>12</v>
      </c>
      <c r="B127" s="1" t="s">
        <v>60</v>
      </c>
      <c r="C127" s="3" t="s">
        <v>4</v>
      </c>
      <c r="D127" s="18">
        <v>1</v>
      </c>
      <c r="E127" s="20"/>
      <c r="F127" s="19">
        <f t="shared" si="8"/>
        <v>0</v>
      </c>
    </row>
    <row r="128" spans="1:6" x14ac:dyDescent="0.25">
      <c r="A128" s="2">
        <v>13</v>
      </c>
      <c r="B128" s="1" t="s">
        <v>61</v>
      </c>
      <c r="C128" s="3" t="s">
        <v>3</v>
      </c>
      <c r="D128" s="18">
        <v>11.2</v>
      </c>
      <c r="E128" s="20"/>
      <c r="F128" s="19">
        <f t="shared" si="8"/>
        <v>0</v>
      </c>
    </row>
    <row r="129" spans="1:6" x14ac:dyDescent="0.25">
      <c r="A129" s="2">
        <v>14</v>
      </c>
      <c r="B129" s="1" t="s">
        <v>62</v>
      </c>
      <c r="C129" s="3" t="s">
        <v>3</v>
      </c>
      <c r="D129" s="18">
        <v>6.1</v>
      </c>
      <c r="E129" s="20"/>
      <c r="F129" s="19">
        <f t="shared" si="8"/>
        <v>0</v>
      </c>
    </row>
    <row r="130" spans="1:6" x14ac:dyDescent="0.25">
      <c r="A130" s="2">
        <v>15</v>
      </c>
      <c r="B130" s="1" t="s">
        <v>63</v>
      </c>
      <c r="C130" s="3" t="s">
        <v>4</v>
      </c>
      <c r="D130" s="18">
        <v>6</v>
      </c>
      <c r="E130" s="20"/>
      <c r="F130" s="19">
        <f>ROUND(D130*E130,2)</f>
        <v>0</v>
      </c>
    </row>
    <row r="131" spans="1:6" x14ac:dyDescent="0.25">
      <c r="A131" s="2">
        <v>16</v>
      </c>
      <c r="B131" s="1" t="s">
        <v>44</v>
      </c>
      <c r="C131" s="3" t="s">
        <v>3</v>
      </c>
      <c r="D131" s="18">
        <v>17.3</v>
      </c>
      <c r="E131" s="20"/>
      <c r="F131" s="19">
        <f>ROUND(D131*E131,2)</f>
        <v>0</v>
      </c>
    </row>
    <row r="132" spans="1:6" x14ac:dyDescent="0.25">
      <c r="A132" s="2">
        <v>17</v>
      </c>
      <c r="B132" s="1" t="s">
        <v>45</v>
      </c>
      <c r="C132" s="3" t="s">
        <v>3</v>
      </c>
      <c r="D132" s="18">
        <v>17.3</v>
      </c>
      <c r="E132" s="20"/>
      <c r="F132" s="19">
        <f>ROUND(D132*E132,2)</f>
        <v>0</v>
      </c>
    </row>
    <row r="133" spans="1:6" ht="26.25" x14ac:dyDescent="0.25">
      <c r="A133" s="2"/>
      <c r="B133" s="17" t="s">
        <v>377</v>
      </c>
      <c r="C133" s="2"/>
      <c r="D133" s="18"/>
      <c r="E133" s="20"/>
      <c r="F133" s="21">
        <f>SUM(F116:F132)</f>
        <v>0</v>
      </c>
    </row>
    <row r="134" spans="1:6" ht="26.25" x14ac:dyDescent="0.25">
      <c r="A134" s="2"/>
      <c r="B134" s="17" t="s">
        <v>378</v>
      </c>
      <c r="C134" s="2"/>
      <c r="D134" s="18"/>
      <c r="E134" s="20"/>
      <c r="F134" s="19"/>
    </row>
    <row r="135" spans="1:6" ht="30" x14ac:dyDescent="0.25">
      <c r="A135" s="2">
        <v>1</v>
      </c>
      <c r="B135" s="1" t="s">
        <v>20</v>
      </c>
      <c r="C135" s="3" t="s">
        <v>1</v>
      </c>
      <c r="D135" s="18">
        <v>7.1</v>
      </c>
      <c r="E135" s="20"/>
      <c r="F135" s="19">
        <f>ROUND(D135*E135,2)</f>
        <v>0</v>
      </c>
    </row>
    <row r="136" spans="1:6" ht="30" x14ac:dyDescent="0.25">
      <c r="A136" s="2">
        <v>2</v>
      </c>
      <c r="B136" s="1" t="s">
        <v>21</v>
      </c>
      <c r="C136" s="3" t="s">
        <v>1</v>
      </c>
      <c r="D136" s="18">
        <v>7.1</v>
      </c>
      <c r="E136" s="20"/>
      <c r="F136" s="19">
        <f t="shared" ref="F136:F146" si="9">ROUND(D136*E136,2)</f>
        <v>0</v>
      </c>
    </row>
    <row r="137" spans="1:6" x14ac:dyDescent="0.25">
      <c r="A137" s="2">
        <v>3</v>
      </c>
      <c r="B137" s="1" t="s">
        <v>28</v>
      </c>
      <c r="C137" s="3" t="s">
        <v>1</v>
      </c>
      <c r="D137" s="18">
        <v>1.6</v>
      </c>
      <c r="E137" s="20"/>
      <c r="F137" s="19">
        <f t="shared" si="9"/>
        <v>0</v>
      </c>
    </row>
    <row r="138" spans="1:6" x14ac:dyDescent="0.25">
      <c r="A138" s="2">
        <v>4</v>
      </c>
      <c r="B138" s="1" t="s">
        <v>29</v>
      </c>
      <c r="C138" s="3" t="s">
        <v>1</v>
      </c>
      <c r="D138" s="18">
        <v>1.6</v>
      </c>
      <c r="E138" s="20"/>
      <c r="F138" s="19">
        <f t="shared" si="9"/>
        <v>0</v>
      </c>
    </row>
    <row r="139" spans="1:6" x14ac:dyDescent="0.25">
      <c r="A139" s="2">
        <v>5</v>
      </c>
      <c r="B139" s="1" t="s">
        <v>30</v>
      </c>
      <c r="C139" s="3" t="s">
        <v>1</v>
      </c>
      <c r="D139" s="18">
        <v>1.6</v>
      </c>
      <c r="E139" s="20"/>
      <c r="F139" s="19">
        <f t="shared" si="9"/>
        <v>0</v>
      </c>
    </row>
    <row r="140" spans="1:6" ht="30" x14ac:dyDescent="0.25">
      <c r="A140" s="2">
        <v>6</v>
      </c>
      <c r="B140" s="1" t="s">
        <v>22</v>
      </c>
      <c r="C140" s="3" t="s">
        <v>1</v>
      </c>
      <c r="D140" s="18">
        <v>7.1</v>
      </c>
      <c r="E140" s="20"/>
      <c r="F140" s="19">
        <f t="shared" si="9"/>
        <v>0</v>
      </c>
    </row>
    <row r="141" spans="1:6" x14ac:dyDescent="0.25">
      <c r="A141" s="2">
        <v>7</v>
      </c>
      <c r="B141" s="1" t="s">
        <v>23</v>
      </c>
      <c r="C141" s="3" t="s">
        <v>1</v>
      </c>
      <c r="D141" s="18">
        <v>5.5</v>
      </c>
      <c r="E141" s="20"/>
      <c r="F141" s="19">
        <f t="shared" si="9"/>
        <v>0</v>
      </c>
    </row>
    <row r="142" spans="1:6" x14ac:dyDescent="0.25">
      <c r="A142" s="2">
        <v>8</v>
      </c>
      <c r="B142" s="1" t="s">
        <v>47</v>
      </c>
      <c r="C142" s="3" t="s">
        <v>3</v>
      </c>
      <c r="D142" s="18">
        <v>2.5</v>
      </c>
      <c r="E142" s="20"/>
      <c r="F142" s="19">
        <f t="shared" si="9"/>
        <v>0</v>
      </c>
    </row>
    <row r="143" spans="1:6" ht="30" x14ac:dyDescent="0.25">
      <c r="A143" s="2">
        <v>9</v>
      </c>
      <c r="B143" s="1" t="s">
        <v>64</v>
      </c>
      <c r="C143" s="3" t="s">
        <v>3</v>
      </c>
      <c r="D143" s="18">
        <v>3.3</v>
      </c>
      <c r="E143" s="20"/>
      <c r="F143" s="19">
        <f t="shared" si="9"/>
        <v>0</v>
      </c>
    </row>
    <row r="144" spans="1:6" ht="30" x14ac:dyDescent="0.25">
      <c r="A144" s="2">
        <v>10</v>
      </c>
      <c r="B144" s="1" t="s">
        <v>65</v>
      </c>
      <c r="C144" s="3" t="s">
        <v>3</v>
      </c>
      <c r="D144" s="18">
        <v>2</v>
      </c>
      <c r="E144" s="20"/>
      <c r="F144" s="19">
        <f t="shared" si="9"/>
        <v>0</v>
      </c>
    </row>
    <row r="145" spans="1:6" ht="30" x14ac:dyDescent="0.25">
      <c r="A145" s="2">
        <v>11</v>
      </c>
      <c r="B145" s="1" t="s">
        <v>66</v>
      </c>
      <c r="C145" s="3" t="s">
        <v>3</v>
      </c>
      <c r="D145" s="18">
        <v>2.5</v>
      </c>
      <c r="E145" s="20"/>
      <c r="F145" s="19">
        <f t="shared" si="9"/>
        <v>0</v>
      </c>
    </row>
    <row r="146" spans="1:6" ht="30" x14ac:dyDescent="0.25">
      <c r="A146" s="2">
        <v>12</v>
      </c>
      <c r="B146" s="1" t="s">
        <v>67</v>
      </c>
      <c r="C146" s="3" t="s">
        <v>4</v>
      </c>
      <c r="D146" s="18">
        <v>1</v>
      </c>
      <c r="E146" s="20"/>
      <c r="F146" s="19">
        <f t="shared" si="9"/>
        <v>0</v>
      </c>
    </row>
    <row r="147" spans="1:6" x14ac:dyDescent="0.25">
      <c r="A147" s="2">
        <v>13</v>
      </c>
      <c r="B147" s="1" t="s">
        <v>68</v>
      </c>
      <c r="C147" s="3" t="s">
        <v>4</v>
      </c>
      <c r="D147" s="18">
        <v>1</v>
      </c>
      <c r="E147" s="20"/>
      <c r="F147" s="19">
        <f>ROUND(D147*E147,2)</f>
        <v>0</v>
      </c>
    </row>
    <row r="148" spans="1:6" ht="30" x14ac:dyDescent="0.25">
      <c r="A148" s="2">
        <v>14</v>
      </c>
      <c r="B148" s="1" t="s">
        <v>69</v>
      </c>
      <c r="C148" s="3" t="s">
        <v>4</v>
      </c>
      <c r="D148" s="18">
        <v>2</v>
      </c>
      <c r="E148" s="20"/>
      <c r="F148" s="19">
        <f>ROUND(D148*E148,2)</f>
        <v>0</v>
      </c>
    </row>
    <row r="149" spans="1:6" ht="30" x14ac:dyDescent="0.25">
      <c r="A149" s="2">
        <v>15</v>
      </c>
      <c r="B149" s="1" t="s">
        <v>70</v>
      </c>
      <c r="C149" s="3" t="s">
        <v>4</v>
      </c>
      <c r="D149" s="18">
        <v>1</v>
      </c>
      <c r="E149" s="20"/>
      <c r="F149" s="19">
        <f>ROUND(D149*E149,2)</f>
        <v>0</v>
      </c>
    </row>
    <row r="150" spans="1:6" x14ac:dyDescent="0.25">
      <c r="A150" s="2">
        <v>16</v>
      </c>
      <c r="B150" s="1" t="s">
        <v>49</v>
      </c>
      <c r="C150" s="3" t="s">
        <v>3</v>
      </c>
      <c r="D150" s="18">
        <v>10.3</v>
      </c>
      <c r="E150" s="20"/>
      <c r="F150" s="19">
        <f>ROUND(D150*E150,2)</f>
        <v>0</v>
      </c>
    </row>
    <row r="151" spans="1:6" ht="26.25" x14ac:dyDescent="0.25">
      <c r="A151" s="2"/>
      <c r="B151" s="17" t="s">
        <v>379</v>
      </c>
      <c r="C151" s="2"/>
      <c r="D151" s="18"/>
      <c r="E151" s="20"/>
      <c r="F151" s="21">
        <f>SUM(F135:F150)</f>
        <v>0</v>
      </c>
    </row>
    <row r="152" spans="1:6" x14ac:dyDescent="0.25">
      <c r="A152" s="2"/>
      <c r="B152" s="17" t="s">
        <v>380</v>
      </c>
      <c r="C152" s="2"/>
      <c r="D152" s="18"/>
      <c r="E152" s="20"/>
      <c r="F152" s="19"/>
    </row>
    <row r="153" spans="1:6" ht="30" x14ac:dyDescent="0.25">
      <c r="A153" s="2">
        <v>1</v>
      </c>
      <c r="B153" s="1" t="s">
        <v>20</v>
      </c>
      <c r="C153" s="3" t="s">
        <v>1</v>
      </c>
      <c r="D153" s="18">
        <v>15.8</v>
      </c>
      <c r="E153" s="20"/>
      <c r="F153" s="19">
        <f t="shared" ref="F153:F165" si="10">ROUND(D153*E153,2)</f>
        <v>0</v>
      </c>
    </row>
    <row r="154" spans="1:6" ht="30" x14ac:dyDescent="0.25">
      <c r="A154" s="2">
        <v>2</v>
      </c>
      <c r="B154" s="1" t="s">
        <v>21</v>
      </c>
      <c r="C154" s="3" t="s">
        <v>1</v>
      </c>
      <c r="D154" s="18">
        <v>15.8</v>
      </c>
      <c r="E154" s="20"/>
      <c r="F154" s="19">
        <f t="shared" si="10"/>
        <v>0</v>
      </c>
    </row>
    <row r="155" spans="1:6" x14ac:dyDescent="0.25">
      <c r="A155" s="2">
        <v>3</v>
      </c>
      <c r="B155" s="1" t="s">
        <v>28</v>
      </c>
      <c r="C155" s="3" t="s">
        <v>1</v>
      </c>
      <c r="D155" s="18">
        <v>15.8</v>
      </c>
      <c r="E155" s="20"/>
      <c r="F155" s="19">
        <f t="shared" si="10"/>
        <v>0</v>
      </c>
    </row>
    <row r="156" spans="1:6" x14ac:dyDescent="0.25">
      <c r="A156" s="2">
        <v>4</v>
      </c>
      <c r="B156" s="1" t="s">
        <v>29</v>
      </c>
      <c r="C156" s="3" t="s">
        <v>1</v>
      </c>
      <c r="D156" s="18">
        <v>15.8</v>
      </c>
      <c r="E156" s="20"/>
      <c r="F156" s="19">
        <f t="shared" si="10"/>
        <v>0</v>
      </c>
    </row>
    <row r="157" spans="1:6" ht="30" x14ac:dyDescent="0.25">
      <c r="A157" s="2">
        <v>5</v>
      </c>
      <c r="B157" s="1" t="s">
        <v>71</v>
      </c>
      <c r="C157" s="3" t="s">
        <v>3</v>
      </c>
      <c r="D157" s="18">
        <v>44</v>
      </c>
      <c r="E157" s="20"/>
      <c r="F157" s="19">
        <f t="shared" si="10"/>
        <v>0</v>
      </c>
    </row>
    <row r="158" spans="1:6" ht="30" x14ac:dyDescent="0.25">
      <c r="A158" s="2">
        <v>6</v>
      </c>
      <c r="B158" s="1" t="s">
        <v>72</v>
      </c>
      <c r="C158" s="3" t="s">
        <v>4</v>
      </c>
      <c r="D158" s="18">
        <v>2</v>
      </c>
      <c r="E158" s="20"/>
      <c r="F158" s="19">
        <f t="shared" si="10"/>
        <v>0</v>
      </c>
    </row>
    <row r="159" spans="1:6" ht="30" x14ac:dyDescent="0.25">
      <c r="A159" s="2">
        <v>7</v>
      </c>
      <c r="B159" s="1" t="s">
        <v>73</v>
      </c>
      <c r="C159" s="3" t="s">
        <v>3</v>
      </c>
      <c r="D159" s="18">
        <v>44</v>
      </c>
      <c r="E159" s="20"/>
      <c r="F159" s="19">
        <f t="shared" si="10"/>
        <v>0</v>
      </c>
    </row>
    <row r="160" spans="1:6" ht="30" x14ac:dyDescent="0.25">
      <c r="A160" s="2">
        <v>8</v>
      </c>
      <c r="B160" s="1" t="s">
        <v>74</v>
      </c>
      <c r="C160" s="3" t="s">
        <v>4</v>
      </c>
      <c r="D160" s="18">
        <v>4</v>
      </c>
      <c r="E160" s="20"/>
      <c r="F160" s="19">
        <f t="shared" si="10"/>
        <v>0</v>
      </c>
    </row>
    <row r="161" spans="1:6" ht="30" x14ac:dyDescent="0.25">
      <c r="A161" s="2">
        <v>9</v>
      </c>
      <c r="B161" s="1" t="s">
        <v>75</v>
      </c>
      <c r="C161" s="3" t="s">
        <v>4</v>
      </c>
      <c r="D161" s="18">
        <v>4</v>
      </c>
      <c r="E161" s="20"/>
      <c r="F161" s="19">
        <f t="shared" si="10"/>
        <v>0</v>
      </c>
    </row>
    <row r="162" spans="1:6" x14ac:dyDescent="0.25">
      <c r="A162" s="2">
        <v>10</v>
      </c>
      <c r="B162" s="1" t="s">
        <v>47</v>
      </c>
      <c r="C162" s="3" t="s">
        <v>3</v>
      </c>
      <c r="D162" s="18">
        <v>15.5</v>
      </c>
      <c r="E162" s="20"/>
      <c r="F162" s="19">
        <f t="shared" si="10"/>
        <v>0</v>
      </c>
    </row>
    <row r="163" spans="1:6" x14ac:dyDescent="0.25">
      <c r="A163" s="2">
        <v>11</v>
      </c>
      <c r="B163" s="1" t="s">
        <v>76</v>
      </c>
      <c r="C163" s="3" t="s">
        <v>4</v>
      </c>
      <c r="D163" s="18">
        <v>1</v>
      </c>
      <c r="E163" s="20"/>
      <c r="F163" s="19">
        <f t="shared" si="10"/>
        <v>0</v>
      </c>
    </row>
    <row r="164" spans="1:6" x14ac:dyDescent="0.25">
      <c r="A164" s="2">
        <v>12</v>
      </c>
      <c r="B164" s="1" t="s">
        <v>77</v>
      </c>
      <c r="C164" s="3" t="s">
        <v>4</v>
      </c>
      <c r="D164" s="18">
        <v>2</v>
      </c>
      <c r="E164" s="20"/>
      <c r="F164" s="19">
        <f t="shared" si="10"/>
        <v>0</v>
      </c>
    </row>
    <row r="165" spans="1:6" x14ac:dyDescent="0.25">
      <c r="A165" s="2">
        <v>13</v>
      </c>
      <c r="B165" s="1" t="s">
        <v>48</v>
      </c>
      <c r="C165" s="3" t="s">
        <v>4</v>
      </c>
      <c r="D165" s="18">
        <v>1</v>
      </c>
      <c r="E165" s="20"/>
      <c r="F165" s="19">
        <f t="shared" si="10"/>
        <v>0</v>
      </c>
    </row>
    <row r="166" spans="1:6" x14ac:dyDescent="0.25">
      <c r="A166" s="2">
        <v>14</v>
      </c>
      <c r="B166" s="1" t="s">
        <v>49</v>
      </c>
      <c r="C166" s="3" t="s">
        <v>3</v>
      </c>
      <c r="D166" s="18">
        <v>15.5</v>
      </c>
      <c r="E166" s="20"/>
      <c r="F166" s="19">
        <f>ROUND(D166*E166,2)</f>
        <v>0</v>
      </c>
    </row>
    <row r="167" spans="1:6" x14ac:dyDescent="0.25">
      <c r="A167" s="2"/>
      <c r="B167" s="17" t="s">
        <v>381</v>
      </c>
      <c r="C167" s="2"/>
      <c r="D167" s="18"/>
      <c r="E167" s="20"/>
      <c r="F167" s="21">
        <f>SUM(F153:F166)</f>
        <v>0</v>
      </c>
    </row>
    <row r="168" spans="1:6" x14ac:dyDescent="0.25">
      <c r="A168" s="2"/>
      <c r="B168" s="17" t="s">
        <v>382</v>
      </c>
      <c r="C168" s="2"/>
      <c r="D168" s="18"/>
      <c r="E168" s="20"/>
      <c r="F168" s="19"/>
    </row>
    <row r="169" spans="1:6" x14ac:dyDescent="0.25">
      <c r="A169" s="2">
        <v>1</v>
      </c>
      <c r="B169" s="1" t="s">
        <v>27</v>
      </c>
      <c r="C169" s="3" t="s">
        <v>1</v>
      </c>
      <c r="D169" s="18">
        <v>19.100000000000001</v>
      </c>
      <c r="E169" s="20"/>
      <c r="F169" s="19">
        <f>ROUND(D169*E169,2)</f>
        <v>0</v>
      </c>
    </row>
    <row r="170" spans="1:6" ht="30" x14ac:dyDescent="0.25">
      <c r="A170" s="2">
        <v>2</v>
      </c>
      <c r="B170" s="1" t="s">
        <v>20</v>
      </c>
      <c r="C170" s="3" t="s">
        <v>1</v>
      </c>
      <c r="D170" s="18">
        <v>6.3</v>
      </c>
      <c r="E170" s="20"/>
      <c r="F170" s="19">
        <f t="shared" ref="F170:F182" si="11">ROUND(D170*E170,2)</f>
        <v>0</v>
      </c>
    </row>
    <row r="171" spans="1:6" ht="30" x14ac:dyDescent="0.25">
      <c r="A171" s="2">
        <v>3</v>
      </c>
      <c r="B171" s="1" t="s">
        <v>21</v>
      </c>
      <c r="C171" s="3" t="s">
        <v>1</v>
      </c>
      <c r="D171" s="18">
        <v>6.3</v>
      </c>
      <c r="E171" s="20"/>
      <c r="F171" s="19">
        <f t="shared" si="11"/>
        <v>0</v>
      </c>
    </row>
    <row r="172" spans="1:6" x14ac:dyDescent="0.25">
      <c r="A172" s="2">
        <v>4</v>
      </c>
      <c r="B172" s="1" t="s">
        <v>28</v>
      </c>
      <c r="C172" s="3" t="s">
        <v>1</v>
      </c>
      <c r="D172" s="18">
        <v>25.4</v>
      </c>
      <c r="E172" s="20"/>
      <c r="F172" s="19">
        <f t="shared" si="11"/>
        <v>0</v>
      </c>
    </row>
    <row r="173" spans="1:6" x14ac:dyDescent="0.25">
      <c r="A173" s="2">
        <v>5</v>
      </c>
      <c r="B173" s="1" t="s">
        <v>29</v>
      </c>
      <c r="C173" s="3" t="s">
        <v>1</v>
      </c>
      <c r="D173" s="18">
        <v>25.4</v>
      </c>
      <c r="E173" s="20"/>
      <c r="F173" s="19">
        <f t="shared" si="11"/>
        <v>0</v>
      </c>
    </row>
    <row r="174" spans="1:6" x14ac:dyDescent="0.25">
      <c r="A174" s="2">
        <v>6</v>
      </c>
      <c r="B174" s="1" t="s">
        <v>30</v>
      </c>
      <c r="C174" s="3" t="s">
        <v>1</v>
      </c>
      <c r="D174" s="18">
        <v>0.6</v>
      </c>
      <c r="E174" s="20"/>
      <c r="F174" s="19">
        <f t="shared" si="11"/>
        <v>0</v>
      </c>
    </row>
    <row r="175" spans="1:6" ht="30" x14ac:dyDescent="0.25">
      <c r="A175" s="2">
        <v>7</v>
      </c>
      <c r="B175" s="1" t="s">
        <v>22</v>
      </c>
      <c r="C175" s="3" t="s">
        <v>1</v>
      </c>
      <c r="D175" s="18">
        <v>22.9</v>
      </c>
      <c r="E175" s="20"/>
      <c r="F175" s="19">
        <f t="shared" si="11"/>
        <v>0</v>
      </c>
    </row>
    <row r="176" spans="1:6" x14ac:dyDescent="0.25">
      <c r="A176" s="2">
        <v>8</v>
      </c>
      <c r="B176" s="1" t="s">
        <v>31</v>
      </c>
      <c r="C176" s="3" t="s">
        <v>1</v>
      </c>
      <c r="D176" s="18">
        <v>22.3</v>
      </c>
      <c r="E176" s="20"/>
      <c r="F176" s="19">
        <f t="shared" si="11"/>
        <v>0</v>
      </c>
    </row>
    <row r="177" spans="1:6" ht="30" x14ac:dyDescent="0.25">
      <c r="A177" s="2">
        <v>9</v>
      </c>
      <c r="B177" s="1" t="s">
        <v>78</v>
      </c>
      <c r="C177" s="3" t="s">
        <v>4</v>
      </c>
      <c r="D177" s="18">
        <v>1</v>
      </c>
      <c r="E177" s="20"/>
      <c r="F177" s="19">
        <f t="shared" si="11"/>
        <v>0</v>
      </c>
    </row>
    <row r="178" spans="1:6" ht="30" x14ac:dyDescent="0.25">
      <c r="A178" s="2">
        <v>10</v>
      </c>
      <c r="B178" s="1" t="s">
        <v>6</v>
      </c>
      <c r="C178" s="3" t="s">
        <v>4</v>
      </c>
      <c r="D178" s="18">
        <v>1</v>
      </c>
      <c r="E178" s="20"/>
      <c r="F178" s="19">
        <f t="shared" si="11"/>
        <v>0</v>
      </c>
    </row>
    <row r="179" spans="1:6" ht="30" x14ac:dyDescent="0.25">
      <c r="A179" s="2">
        <v>11</v>
      </c>
      <c r="B179" s="1" t="s">
        <v>79</v>
      </c>
      <c r="C179" s="3" t="s">
        <v>0</v>
      </c>
      <c r="D179" s="18">
        <v>2.2000000000000002</v>
      </c>
      <c r="E179" s="20"/>
      <c r="F179" s="19">
        <f t="shared" si="11"/>
        <v>0</v>
      </c>
    </row>
    <row r="180" spans="1:6" ht="30" x14ac:dyDescent="0.25">
      <c r="A180" s="2">
        <v>12</v>
      </c>
      <c r="B180" s="1" t="s">
        <v>80</v>
      </c>
      <c r="C180" s="3" t="s">
        <v>2</v>
      </c>
      <c r="D180" s="18">
        <v>42</v>
      </c>
      <c r="E180" s="20"/>
      <c r="F180" s="19">
        <f t="shared" si="11"/>
        <v>0</v>
      </c>
    </row>
    <row r="181" spans="1:6" ht="30" x14ac:dyDescent="0.25">
      <c r="A181" s="2">
        <v>13</v>
      </c>
      <c r="B181" s="1" t="s">
        <v>81</v>
      </c>
      <c r="C181" s="3" t="s">
        <v>1</v>
      </c>
      <c r="D181" s="18">
        <v>0.4</v>
      </c>
      <c r="E181" s="20"/>
      <c r="F181" s="19">
        <f t="shared" si="11"/>
        <v>0</v>
      </c>
    </row>
    <row r="182" spans="1:6" ht="30" x14ac:dyDescent="0.25">
      <c r="A182" s="2">
        <v>14</v>
      </c>
      <c r="B182" s="1" t="s">
        <v>82</v>
      </c>
      <c r="C182" s="3" t="s">
        <v>1</v>
      </c>
      <c r="D182" s="18">
        <v>0.1</v>
      </c>
      <c r="E182" s="20"/>
      <c r="F182" s="19">
        <f t="shared" si="11"/>
        <v>0</v>
      </c>
    </row>
    <row r="183" spans="1:6" x14ac:dyDescent="0.25">
      <c r="A183" s="2">
        <v>15</v>
      </c>
      <c r="B183" s="1" t="s">
        <v>17</v>
      </c>
      <c r="C183" s="3" t="s">
        <v>1</v>
      </c>
      <c r="D183" s="18">
        <v>0.5</v>
      </c>
      <c r="E183" s="20"/>
      <c r="F183" s="19">
        <f>ROUND(D183*E183,2)</f>
        <v>0</v>
      </c>
    </row>
    <row r="184" spans="1:6" x14ac:dyDescent="0.25">
      <c r="A184" s="2">
        <v>16</v>
      </c>
      <c r="B184" s="1" t="s">
        <v>46</v>
      </c>
      <c r="C184" s="3" t="s">
        <v>3</v>
      </c>
      <c r="D184" s="18">
        <v>10</v>
      </c>
      <c r="E184" s="20"/>
      <c r="F184" s="19">
        <f>ROUND(D184*E184,2)</f>
        <v>0</v>
      </c>
    </row>
    <row r="185" spans="1:6" x14ac:dyDescent="0.25">
      <c r="A185" s="2">
        <v>17</v>
      </c>
      <c r="B185" s="1" t="s">
        <v>47</v>
      </c>
      <c r="C185" s="3" t="s">
        <v>3</v>
      </c>
      <c r="D185" s="18">
        <v>10</v>
      </c>
      <c r="E185" s="20"/>
      <c r="F185" s="19">
        <f>ROUND(D185*E185,2)</f>
        <v>0</v>
      </c>
    </row>
    <row r="186" spans="1:6" x14ac:dyDescent="0.25">
      <c r="A186" s="2">
        <v>18</v>
      </c>
      <c r="B186" s="1" t="s">
        <v>48</v>
      </c>
      <c r="C186" s="3" t="s">
        <v>4</v>
      </c>
      <c r="D186" s="18">
        <v>2</v>
      </c>
      <c r="E186" s="20"/>
      <c r="F186" s="19">
        <f>ROUND(D186*E186,2)</f>
        <v>0</v>
      </c>
    </row>
    <row r="187" spans="1:6" x14ac:dyDescent="0.25">
      <c r="A187" s="2">
        <v>19</v>
      </c>
      <c r="B187" s="1" t="s">
        <v>49</v>
      </c>
      <c r="C187" s="3" t="s">
        <v>3</v>
      </c>
      <c r="D187" s="18">
        <v>10</v>
      </c>
      <c r="E187" s="20"/>
      <c r="F187" s="19">
        <f>ROUND(D187*E187,2)</f>
        <v>0</v>
      </c>
    </row>
    <row r="188" spans="1:6" x14ac:dyDescent="0.25">
      <c r="A188" s="2"/>
      <c r="B188" s="17" t="s">
        <v>383</v>
      </c>
      <c r="C188" s="2"/>
      <c r="D188" s="18"/>
      <c r="E188" s="20"/>
      <c r="F188" s="21">
        <f>SUM(F169:F187)</f>
        <v>0</v>
      </c>
    </row>
    <row r="189" spans="1:6" x14ac:dyDescent="0.25">
      <c r="A189" s="14"/>
      <c r="B189" s="22" t="s">
        <v>384</v>
      </c>
      <c r="C189" s="14"/>
      <c r="D189" s="13"/>
      <c r="E189" s="23"/>
      <c r="F189" s="24">
        <f>F188+F167+F151+F133+F114+F100+F76</f>
        <v>0</v>
      </c>
    </row>
    <row r="190" spans="1:6" x14ac:dyDescent="0.25">
      <c r="A190" s="2"/>
      <c r="B190" s="17" t="s">
        <v>385</v>
      </c>
      <c r="C190" s="2"/>
      <c r="D190" s="18"/>
      <c r="E190" s="20"/>
      <c r="F190" s="19"/>
    </row>
    <row r="191" spans="1:6" ht="30" x14ac:dyDescent="0.25">
      <c r="A191" s="2">
        <v>1</v>
      </c>
      <c r="B191" s="1" t="s">
        <v>83</v>
      </c>
      <c r="C191" s="3" t="s">
        <v>1</v>
      </c>
      <c r="D191" s="18">
        <v>69</v>
      </c>
      <c r="E191" s="20"/>
      <c r="F191" s="19">
        <f>ROUND(D191*E191,2)</f>
        <v>0</v>
      </c>
    </row>
    <row r="192" spans="1:6" ht="30" x14ac:dyDescent="0.25">
      <c r="A192" s="2">
        <v>2</v>
      </c>
      <c r="B192" s="1" t="s">
        <v>84</v>
      </c>
      <c r="C192" s="3" t="s">
        <v>1</v>
      </c>
      <c r="D192" s="18">
        <v>17.25</v>
      </c>
      <c r="E192" s="20"/>
      <c r="F192" s="19">
        <f>ROUND(D192*E192,2)</f>
        <v>0</v>
      </c>
    </row>
    <row r="193" spans="1:6" x14ac:dyDescent="0.25">
      <c r="A193" s="2">
        <v>3</v>
      </c>
      <c r="B193" s="1" t="s">
        <v>85</v>
      </c>
      <c r="C193" s="3" t="s">
        <v>1</v>
      </c>
      <c r="D193" s="18">
        <v>7.5</v>
      </c>
      <c r="E193" s="20"/>
      <c r="F193" s="19">
        <f>ROUND(D193*E193,2)</f>
        <v>0</v>
      </c>
    </row>
    <row r="194" spans="1:6" x14ac:dyDescent="0.25">
      <c r="A194" s="2">
        <v>4</v>
      </c>
      <c r="B194" s="1" t="s">
        <v>86</v>
      </c>
      <c r="C194" s="3" t="s">
        <v>1</v>
      </c>
      <c r="D194" s="18">
        <v>10</v>
      </c>
      <c r="E194" s="20"/>
      <c r="F194" s="19">
        <f t="shared" ref="F194:F202" si="12">ROUND(D194*E194,2)</f>
        <v>0</v>
      </c>
    </row>
    <row r="195" spans="1:6" ht="30" x14ac:dyDescent="0.25">
      <c r="A195" s="2">
        <v>5</v>
      </c>
      <c r="B195" s="1" t="s">
        <v>87</v>
      </c>
      <c r="C195" s="3" t="s">
        <v>1</v>
      </c>
      <c r="D195" s="18">
        <v>10</v>
      </c>
      <c r="E195" s="20"/>
      <c r="F195" s="19">
        <f t="shared" si="12"/>
        <v>0</v>
      </c>
    </row>
    <row r="196" spans="1:6" x14ac:dyDescent="0.25">
      <c r="A196" s="2">
        <v>6</v>
      </c>
      <c r="B196" s="1" t="s">
        <v>88</v>
      </c>
      <c r="C196" s="3" t="s">
        <v>4</v>
      </c>
      <c r="D196" s="18">
        <v>3</v>
      </c>
      <c r="E196" s="20"/>
      <c r="F196" s="19">
        <f t="shared" si="12"/>
        <v>0</v>
      </c>
    </row>
    <row r="197" spans="1:6" x14ac:dyDescent="0.25">
      <c r="A197" s="2">
        <v>7</v>
      </c>
      <c r="B197" s="1" t="s">
        <v>89</v>
      </c>
      <c r="C197" s="3" t="s">
        <v>4</v>
      </c>
      <c r="D197" s="18">
        <v>6</v>
      </c>
      <c r="E197" s="20"/>
      <c r="F197" s="19">
        <f t="shared" si="12"/>
        <v>0</v>
      </c>
    </row>
    <row r="198" spans="1:6" ht="30" x14ac:dyDescent="0.25">
      <c r="A198" s="2">
        <v>8</v>
      </c>
      <c r="B198" s="1" t="s">
        <v>90</v>
      </c>
      <c r="C198" s="3" t="s">
        <v>3</v>
      </c>
      <c r="D198" s="18">
        <v>180</v>
      </c>
      <c r="E198" s="20"/>
      <c r="F198" s="19">
        <f t="shared" si="12"/>
        <v>0</v>
      </c>
    </row>
    <row r="199" spans="1:6" ht="30" x14ac:dyDescent="0.25">
      <c r="A199" s="2">
        <v>9</v>
      </c>
      <c r="B199" s="1" t="s">
        <v>91</v>
      </c>
      <c r="C199" s="3" t="s">
        <v>0</v>
      </c>
      <c r="D199" s="18">
        <v>317</v>
      </c>
      <c r="E199" s="20"/>
      <c r="F199" s="19">
        <f t="shared" si="12"/>
        <v>0</v>
      </c>
    </row>
    <row r="200" spans="1:6" x14ac:dyDescent="0.25">
      <c r="A200" s="2">
        <v>10</v>
      </c>
      <c r="B200" s="1" t="s">
        <v>92</v>
      </c>
      <c r="C200" s="3" t="s">
        <v>3</v>
      </c>
      <c r="D200" s="18">
        <v>150</v>
      </c>
      <c r="E200" s="20"/>
      <c r="F200" s="19">
        <f t="shared" si="12"/>
        <v>0</v>
      </c>
    </row>
    <row r="201" spans="1:6" ht="30" x14ac:dyDescent="0.25">
      <c r="A201" s="2">
        <v>11</v>
      </c>
      <c r="B201" s="1" t="s">
        <v>93</v>
      </c>
      <c r="C201" s="3" t="s">
        <v>3</v>
      </c>
      <c r="D201" s="18">
        <v>150</v>
      </c>
      <c r="E201" s="20"/>
      <c r="F201" s="19">
        <f t="shared" si="12"/>
        <v>0</v>
      </c>
    </row>
    <row r="202" spans="1:6" ht="30" x14ac:dyDescent="0.25">
      <c r="A202" s="2">
        <v>12</v>
      </c>
      <c r="B202" s="1" t="s">
        <v>94</v>
      </c>
      <c r="C202" s="3" t="s">
        <v>4</v>
      </c>
      <c r="D202" s="18">
        <v>317</v>
      </c>
      <c r="E202" s="20"/>
      <c r="F202" s="19">
        <f t="shared" si="12"/>
        <v>0</v>
      </c>
    </row>
    <row r="203" spans="1:6" x14ac:dyDescent="0.25">
      <c r="A203" s="2">
        <v>13</v>
      </c>
      <c r="B203" s="1" t="s">
        <v>95</v>
      </c>
      <c r="C203" s="3" t="s">
        <v>4</v>
      </c>
      <c r="D203" s="18">
        <v>1</v>
      </c>
      <c r="E203" s="20"/>
      <c r="F203" s="19">
        <f>ROUND(D203*E203,2)</f>
        <v>0</v>
      </c>
    </row>
    <row r="204" spans="1:6" x14ac:dyDescent="0.25">
      <c r="A204" s="2"/>
      <c r="B204" s="17" t="s">
        <v>386</v>
      </c>
      <c r="C204" s="2"/>
      <c r="D204" s="18"/>
      <c r="E204" s="20"/>
      <c r="F204" s="21">
        <f>SUM(F191:F203)</f>
        <v>0</v>
      </c>
    </row>
    <row r="205" spans="1:6" x14ac:dyDescent="0.25">
      <c r="A205" s="2"/>
      <c r="B205" s="17" t="s">
        <v>385</v>
      </c>
      <c r="C205" s="2"/>
      <c r="D205" s="18"/>
      <c r="E205" s="20"/>
      <c r="F205" s="19"/>
    </row>
    <row r="206" spans="1:6" ht="30" x14ac:dyDescent="0.25">
      <c r="A206" s="2">
        <v>1</v>
      </c>
      <c r="B206" s="1" t="s">
        <v>96</v>
      </c>
      <c r="C206" s="3" t="s">
        <v>4</v>
      </c>
      <c r="D206" s="18">
        <v>1</v>
      </c>
      <c r="E206" s="20"/>
      <c r="F206" s="19">
        <f t="shared" ref="F206:F213" si="13">ROUND(D206*E206,2)</f>
        <v>0</v>
      </c>
    </row>
    <row r="207" spans="1:6" ht="30" x14ac:dyDescent="0.25">
      <c r="A207" s="2">
        <v>2</v>
      </c>
      <c r="B207" s="1" t="s">
        <v>97</v>
      </c>
      <c r="C207" s="3" t="s">
        <v>4</v>
      </c>
      <c r="D207" s="18">
        <v>1</v>
      </c>
      <c r="E207" s="20"/>
      <c r="F207" s="19">
        <f t="shared" si="13"/>
        <v>0</v>
      </c>
    </row>
    <row r="208" spans="1:6" x14ac:dyDescent="0.25">
      <c r="A208" s="2">
        <v>3</v>
      </c>
      <c r="B208" s="1" t="s">
        <v>98</v>
      </c>
      <c r="C208" s="3" t="s">
        <v>4</v>
      </c>
      <c r="D208" s="18">
        <v>3</v>
      </c>
      <c r="E208" s="20"/>
      <c r="F208" s="19">
        <f t="shared" si="13"/>
        <v>0</v>
      </c>
    </row>
    <row r="209" spans="1:6" ht="30" x14ac:dyDescent="0.25">
      <c r="A209" s="2">
        <v>4</v>
      </c>
      <c r="B209" s="1" t="s">
        <v>99</v>
      </c>
      <c r="C209" s="3" t="s">
        <v>4</v>
      </c>
      <c r="D209" s="18">
        <v>8</v>
      </c>
      <c r="E209" s="20"/>
      <c r="F209" s="19">
        <f t="shared" si="13"/>
        <v>0</v>
      </c>
    </row>
    <row r="210" spans="1:6" ht="30" x14ac:dyDescent="0.25">
      <c r="A210" s="2">
        <v>5</v>
      </c>
      <c r="B210" s="1" t="s">
        <v>100</v>
      </c>
      <c r="C210" s="3" t="s">
        <v>4</v>
      </c>
      <c r="D210" s="18">
        <v>3</v>
      </c>
      <c r="E210" s="20"/>
      <c r="F210" s="19">
        <f t="shared" si="13"/>
        <v>0</v>
      </c>
    </row>
    <row r="211" spans="1:6" ht="30" x14ac:dyDescent="0.25">
      <c r="A211" s="2">
        <v>6</v>
      </c>
      <c r="B211" s="1" t="s">
        <v>101</v>
      </c>
      <c r="C211" s="3" t="s">
        <v>4</v>
      </c>
      <c r="D211" s="18">
        <v>1</v>
      </c>
      <c r="E211" s="20"/>
      <c r="F211" s="19">
        <f t="shared" si="13"/>
        <v>0</v>
      </c>
    </row>
    <row r="212" spans="1:6" ht="30" x14ac:dyDescent="0.25">
      <c r="A212" s="2">
        <v>7</v>
      </c>
      <c r="B212" s="1" t="s">
        <v>102</v>
      </c>
      <c r="C212" s="3" t="s">
        <v>4</v>
      </c>
      <c r="D212" s="18">
        <v>1</v>
      </c>
      <c r="E212" s="20"/>
      <c r="F212" s="19">
        <f t="shared" si="13"/>
        <v>0</v>
      </c>
    </row>
    <row r="213" spans="1:6" ht="30" x14ac:dyDescent="0.25">
      <c r="A213" s="2">
        <v>8</v>
      </c>
      <c r="B213" s="1" t="s">
        <v>103</v>
      </c>
      <c r="C213" s="3" t="s">
        <v>104</v>
      </c>
      <c r="D213" s="18">
        <v>1</v>
      </c>
      <c r="E213" s="20"/>
      <c r="F213" s="19">
        <f t="shared" si="13"/>
        <v>0</v>
      </c>
    </row>
    <row r="214" spans="1:6" x14ac:dyDescent="0.25">
      <c r="A214" s="2"/>
      <c r="B214" s="17" t="s">
        <v>386</v>
      </c>
      <c r="C214" s="2"/>
      <c r="D214" s="18"/>
      <c r="E214" s="20"/>
      <c r="F214" s="21">
        <f>SUM(F206:F213)</f>
        <v>0</v>
      </c>
    </row>
    <row r="215" spans="1:6" x14ac:dyDescent="0.25">
      <c r="A215" s="2"/>
      <c r="B215" s="17" t="s">
        <v>387</v>
      </c>
      <c r="C215" s="2"/>
      <c r="D215" s="18"/>
      <c r="E215" s="20"/>
      <c r="F215" s="19"/>
    </row>
    <row r="216" spans="1:6" ht="30" x14ac:dyDescent="0.25">
      <c r="A216" s="2">
        <v>1</v>
      </c>
      <c r="B216" s="1" t="s">
        <v>105</v>
      </c>
      <c r="C216" s="3" t="s">
        <v>4</v>
      </c>
      <c r="D216" s="18">
        <v>50</v>
      </c>
      <c r="E216" s="20"/>
      <c r="F216" s="19">
        <f t="shared" ref="F216:F222" si="14">ROUND(D216*E216,2)</f>
        <v>0</v>
      </c>
    </row>
    <row r="217" spans="1:6" ht="30" x14ac:dyDescent="0.25">
      <c r="A217" s="2">
        <v>2</v>
      </c>
      <c r="B217" s="1" t="s">
        <v>106</v>
      </c>
      <c r="C217" s="3" t="s">
        <v>4</v>
      </c>
      <c r="D217" s="18">
        <v>50</v>
      </c>
      <c r="E217" s="20"/>
      <c r="F217" s="19">
        <f t="shared" si="14"/>
        <v>0</v>
      </c>
    </row>
    <row r="218" spans="1:6" ht="30" x14ac:dyDescent="0.25">
      <c r="A218" s="2">
        <v>3</v>
      </c>
      <c r="B218" s="1" t="s">
        <v>107</v>
      </c>
      <c r="C218" s="3" t="s">
        <v>4</v>
      </c>
      <c r="D218" s="18">
        <v>50</v>
      </c>
      <c r="E218" s="20"/>
      <c r="F218" s="19">
        <f t="shared" si="14"/>
        <v>0</v>
      </c>
    </row>
    <row r="219" spans="1:6" ht="30" x14ac:dyDescent="0.25">
      <c r="A219" s="2">
        <v>4</v>
      </c>
      <c r="B219" s="1" t="s">
        <v>108</v>
      </c>
      <c r="C219" s="3" t="s">
        <v>4</v>
      </c>
      <c r="D219" s="18">
        <v>4</v>
      </c>
      <c r="E219" s="20"/>
      <c r="F219" s="19">
        <f t="shared" si="14"/>
        <v>0</v>
      </c>
    </row>
    <row r="220" spans="1:6" ht="30" x14ac:dyDescent="0.25">
      <c r="A220" s="2">
        <v>5</v>
      </c>
      <c r="B220" s="1" t="s">
        <v>109</v>
      </c>
      <c r="C220" s="3" t="s">
        <v>4</v>
      </c>
      <c r="D220" s="18">
        <v>2</v>
      </c>
      <c r="E220" s="20"/>
      <c r="F220" s="19">
        <f t="shared" si="14"/>
        <v>0</v>
      </c>
    </row>
    <row r="221" spans="1:6" x14ac:dyDescent="0.25">
      <c r="A221" s="2">
        <v>6</v>
      </c>
      <c r="B221" s="1" t="s">
        <v>110</v>
      </c>
      <c r="C221" s="3" t="s">
        <v>4</v>
      </c>
      <c r="D221" s="18">
        <v>2</v>
      </c>
      <c r="E221" s="20"/>
      <c r="F221" s="19">
        <f t="shared" si="14"/>
        <v>0</v>
      </c>
    </row>
    <row r="222" spans="1:6" ht="30" x14ac:dyDescent="0.25">
      <c r="A222" s="2">
        <v>7</v>
      </c>
      <c r="B222" s="1" t="s">
        <v>111</v>
      </c>
      <c r="C222" s="3" t="s">
        <v>4</v>
      </c>
      <c r="D222" s="18">
        <v>2</v>
      </c>
      <c r="E222" s="20"/>
      <c r="F222" s="19">
        <f t="shared" si="14"/>
        <v>0</v>
      </c>
    </row>
    <row r="223" spans="1:6" x14ac:dyDescent="0.25">
      <c r="A223" s="2"/>
      <c r="B223" s="17" t="s">
        <v>388</v>
      </c>
      <c r="C223" s="2"/>
      <c r="D223" s="18"/>
      <c r="E223" s="20"/>
      <c r="F223" s="21">
        <f>SUM(F216:F222)</f>
        <v>0</v>
      </c>
    </row>
    <row r="224" spans="1:6" ht="26.25" x14ac:dyDescent="0.25">
      <c r="A224" s="2"/>
      <c r="B224" s="17" t="s">
        <v>389</v>
      </c>
      <c r="C224" s="2"/>
      <c r="D224" s="18"/>
      <c r="E224" s="20"/>
      <c r="F224" s="19"/>
    </row>
    <row r="225" spans="1:6" ht="30" x14ac:dyDescent="0.25">
      <c r="A225" s="2">
        <v>1</v>
      </c>
      <c r="B225" s="1" t="s">
        <v>112</v>
      </c>
      <c r="C225" s="3" t="s">
        <v>3</v>
      </c>
      <c r="D225" s="18">
        <v>120</v>
      </c>
      <c r="E225" s="20"/>
      <c r="F225" s="19">
        <f t="shared" ref="F225:F257" si="15">ROUND(D225*E225,2)</f>
        <v>0</v>
      </c>
    </row>
    <row r="226" spans="1:6" ht="30" x14ac:dyDescent="0.25">
      <c r="A226" s="2">
        <v>2</v>
      </c>
      <c r="B226" s="1" t="s">
        <v>113</v>
      </c>
      <c r="C226" s="3" t="s">
        <v>3</v>
      </c>
      <c r="D226" s="18">
        <v>6</v>
      </c>
      <c r="E226" s="20"/>
      <c r="F226" s="19">
        <f t="shared" si="15"/>
        <v>0</v>
      </c>
    </row>
    <row r="227" spans="1:6" ht="30" x14ac:dyDescent="0.25">
      <c r="A227" s="2">
        <v>3</v>
      </c>
      <c r="B227" s="1" t="s">
        <v>114</v>
      </c>
      <c r="C227" s="3" t="s">
        <v>3</v>
      </c>
      <c r="D227" s="18">
        <v>40</v>
      </c>
      <c r="E227" s="20"/>
      <c r="F227" s="19">
        <f t="shared" si="15"/>
        <v>0</v>
      </c>
    </row>
    <row r="228" spans="1:6" ht="30" x14ac:dyDescent="0.25">
      <c r="A228" s="2">
        <v>4</v>
      </c>
      <c r="B228" s="1" t="s">
        <v>115</v>
      </c>
      <c r="C228" s="3" t="s">
        <v>3</v>
      </c>
      <c r="D228" s="18">
        <v>60</v>
      </c>
      <c r="E228" s="20"/>
      <c r="F228" s="19">
        <f t="shared" si="15"/>
        <v>0</v>
      </c>
    </row>
    <row r="229" spans="1:6" x14ac:dyDescent="0.25">
      <c r="A229" s="2">
        <v>5</v>
      </c>
      <c r="B229" s="1" t="s">
        <v>116</v>
      </c>
      <c r="C229" s="3" t="s">
        <v>4</v>
      </c>
      <c r="D229" s="18">
        <v>2</v>
      </c>
      <c r="E229" s="20"/>
      <c r="F229" s="19">
        <f t="shared" si="15"/>
        <v>0</v>
      </c>
    </row>
    <row r="230" spans="1:6" x14ac:dyDescent="0.25">
      <c r="A230" s="2">
        <v>6</v>
      </c>
      <c r="B230" s="1" t="s">
        <v>117</v>
      </c>
      <c r="C230" s="3" t="s">
        <v>4</v>
      </c>
      <c r="D230" s="18">
        <v>18</v>
      </c>
      <c r="E230" s="20"/>
      <c r="F230" s="19">
        <f t="shared" si="15"/>
        <v>0</v>
      </c>
    </row>
    <row r="231" spans="1:6" x14ac:dyDescent="0.25">
      <c r="A231" s="2">
        <v>7</v>
      </c>
      <c r="B231" s="1" t="s">
        <v>118</v>
      </c>
      <c r="C231" s="3" t="s">
        <v>4</v>
      </c>
      <c r="D231" s="18">
        <v>6</v>
      </c>
      <c r="E231" s="20"/>
      <c r="F231" s="19">
        <f t="shared" si="15"/>
        <v>0</v>
      </c>
    </row>
    <row r="232" spans="1:6" x14ac:dyDescent="0.25">
      <c r="A232" s="2">
        <v>8</v>
      </c>
      <c r="B232" s="1" t="s">
        <v>119</v>
      </c>
      <c r="C232" s="3" t="s">
        <v>4</v>
      </c>
      <c r="D232" s="18">
        <v>2</v>
      </c>
      <c r="E232" s="20"/>
      <c r="F232" s="19">
        <f t="shared" si="15"/>
        <v>0</v>
      </c>
    </row>
    <row r="233" spans="1:6" x14ac:dyDescent="0.25">
      <c r="A233" s="2">
        <v>9</v>
      </c>
      <c r="B233" s="1" t="s">
        <v>120</v>
      </c>
      <c r="C233" s="3" t="s">
        <v>4</v>
      </c>
      <c r="D233" s="18">
        <v>2</v>
      </c>
      <c r="E233" s="20"/>
      <c r="F233" s="19">
        <f t="shared" si="15"/>
        <v>0</v>
      </c>
    </row>
    <row r="234" spans="1:6" x14ac:dyDescent="0.25">
      <c r="A234" s="2">
        <v>10</v>
      </c>
      <c r="B234" s="1" t="s">
        <v>121</v>
      </c>
      <c r="C234" s="3" t="s">
        <v>4</v>
      </c>
      <c r="D234" s="18">
        <v>2</v>
      </c>
      <c r="E234" s="20"/>
      <c r="F234" s="19">
        <f t="shared" si="15"/>
        <v>0</v>
      </c>
    </row>
    <row r="235" spans="1:6" x14ac:dyDescent="0.25">
      <c r="A235" s="2">
        <v>11</v>
      </c>
      <c r="B235" s="1" t="s">
        <v>122</v>
      </c>
      <c r="C235" s="3" t="s">
        <v>4</v>
      </c>
      <c r="D235" s="18">
        <v>2</v>
      </c>
      <c r="E235" s="20"/>
      <c r="F235" s="19">
        <f t="shared" si="15"/>
        <v>0</v>
      </c>
    </row>
    <row r="236" spans="1:6" x14ac:dyDescent="0.25">
      <c r="A236" s="2">
        <v>12</v>
      </c>
      <c r="B236" s="1" t="s">
        <v>123</v>
      </c>
      <c r="C236" s="3" t="s">
        <v>4</v>
      </c>
      <c r="D236" s="18">
        <v>2</v>
      </c>
      <c r="E236" s="20"/>
      <c r="F236" s="19">
        <f t="shared" si="15"/>
        <v>0</v>
      </c>
    </row>
    <row r="237" spans="1:6" x14ac:dyDescent="0.25">
      <c r="A237" s="2">
        <v>13</v>
      </c>
      <c r="B237" s="1" t="s">
        <v>124</v>
      </c>
      <c r="C237" s="3" t="s">
        <v>4</v>
      </c>
      <c r="D237" s="18">
        <v>2</v>
      </c>
      <c r="E237" s="20"/>
      <c r="F237" s="19">
        <f t="shared" si="15"/>
        <v>0</v>
      </c>
    </row>
    <row r="238" spans="1:6" x14ac:dyDescent="0.25">
      <c r="A238" s="2">
        <v>14</v>
      </c>
      <c r="B238" s="1" t="s">
        <v>125</v>
      </c>
      <c r="C238" s="3" t="s">
        <v>4</v>
      </c>
      <c r="D238" s="18">
        <v>2</v>
      </c>
      <c r="E238" s="20"/>
      <c r="F238" s="19">
        <f t="shared" si="15"/>
        <v>0</v>
      </c>
    </row>
    <row r="239" spans="1:6" x14ac:dyDescent="0.25">
      <c r="A239" s="2">
        <v>15</v>
      </c>
      <c r="B239" s="1" t="s">
        <v>126</v>
      </c>
      <c r="C239" s="3" t="s">
        <v>4</v>
      </c>
      <c r="D239" s="18">
        <v>2</v>
      </c>
      <c r="E239" s="20"/>
      <c r="F239" s="19">
        <f t="shared" si="15"/>
        <v>0</v>
      </c>
    </row>
    <row r="240" spans="1:6" x14ac:dyDescent="0.25">
      <c r="A240" s="2">
        <v>16</v>
      </c>
      <c r="B240" s="1" t="s">
        <v>127</v>
      </c>
      <c r="C240" s="3" t="s">
        <v>4</v>
      </c>
      <c r="D240" s="18">
        <v>2</v>
      </c>
      <c r="E240" s="20"/>
      <c r="F240" s="19">
        <f t="shared" si="15"/>
        <v>0</v>
      </c>
    </row>
    <row r="241" spans="1:6" x14ac:dyDescent="0.25">
      <c r="A241" s="2">
        <v>17</v>
      </c>
      <c r="B241" s="1" t="s">
        <v>128</v>
      </c>
      <c r="C241" s="3" t="s">
        <v>4</v>
      </c>
      <c r="D241" s="18">
        <v>2</v>
      </c>
      <c r="E241" s="20"/>
      <c r="F241" s="19">
        <f t="shared" si="15"/>
        <v>0</v>
      </c>
    </row>
    <row r="242" spans="1:6" x14ac:dyDescent="0.25">
      <c r="A242" s="2">
        <v>18</v>
      </c>
      <c r="B242" s="1" t="s">
        <v>129</v>
      </c>
      <c r="C242" s="3" t="s">
        <v>4</v>
      </c>
      <c r="D242" s="18">
        <v>30</v>
      </c>
      <c r="E242" s="20"/>
      <c r="F242" s="19">
        <f t="shared" si="15"/>
        <v>0</v>
      </c>
    </row>
    <row r="243" spans="1:6" x14ac:dyDescent="0.25">
      <c r="A243" s="2">
        <v>19</v>
      </c>
      <c r="B243" s="1" t="s">
        <v>130</v>
      </c>
      <c r="C243" s="3" t="s">
        <v>4</v>
      </c>
      <c r="D243" s="18">
        <v>8</v>
      </c>
      <c r="E243" s="20"/>
      <c r="F243" s="19">
        <f t="shared" si="15"/>
        <v>0</v>
      </c>
    </row>
    <row r="244" spans="1:6" x14ac:dyDescent="0.25">
      <c r="A244" s="2">
        <v>20</v>
      </c>
      <c r="B244" s="1" t="s">
        <v>131</v>
      </c>
      <c r="C244" s="3" t="s">
        <v>4</v>
      </c>
      <c r="D244" s="18">
        <v>4</v>
      </c>
      <c r="E244" s="20"/>
      <c r="F244" s="19">
        <f t="shared" si="15"/>
        <v>0</v>
      </c>
    </row>
    <row r="245" spans="1:6" x14ac:dyDescent="0.25">
      <c r="A245" s="2">
        <v>21</v>
      </c>
      <c r="B245" s="1" t="s">
        <v>132</v>
      </c>
      <c r="C245" s="3" t="s">
        <v>4</v>
      </c>
      <c r="D245" s="18">
        <v>20</v>
      </c>
      <c r="E245" s="20"/>
      <c r="F245" s="19">
        <f t="shared" si="15"/>
        <v>0</v>
      </c>
    </row>
    <row r="246" spans="1:6" x14ac:dyDescent="0.25">
      <c r="A246" s="2">
        <v>22</v>
      </c>
      <c r="B246" s="1" t="s">
        <v>133</v>
      </c>
      <c r="C246" s="3" t="s">
        <v>4</v>
      </c>
      <c r="D246" s="18">
        <v>4</v>
      </c>
      <c r="E246" s="20"/>
      <c r="F246" s="19">
        <f t="shared" si="15"/>
        <v>0</v>
      </c>
    </row>
    <row r="247" spans="1:6" x14ac:dyDescent="0.25">
      <c r="A247" s="2">
        <v>23</v>
      </c>
      <c r="B247" s="1" t="s">
        <v>134</v>
      </c>
      <c r="C247" s="3" t="s">
        <v>4</v>
      </c>
      <c r="D247" s="18">
        <v>4</v>
      </c>
      <c r="E247" s="20"/>
      <c r="F247" s="19">
        <f t="shared" si="15"/>
        <v>0</v>
      </c>
    </row>
    <row r="248" spans="1:6" x14ac:dyDescent="0.25">
      <c r="A248" s="2">
        <v>24</v>
      </c>
      <c r="B248" s="1" t="s">
        <v>135</v>
      </c>
      <c r="C248" s="3" t="s">
        <v>4</v>
      </c>
      <c r="D248" s="18">
        <v>4</v>
      </c>
      <c r="E248" s="20"/>
      <c r="F248" s="19">
        <f t="shared" si="15"/>
        <v>0</v>
      </c>
    </row>
    <row r="249" spans="1:6" x14ac:dyDescent="0.25">
      <c r="A249" s="2">
        <v>25</v>
      </c>
      <c r="B249" s="1" t="s">
        <v>136</v>
      </c>
      <c r="C249" s="3" t="s">
        <v>4</v>
      </c>
      <c r="D249" s="18">
        <v>12</v>
      </c>
      <c r="E249" s="20"/>
      <c r="F249" s="19">
        <f t="shared" si="15"/>
        <v>0</v>
      </c>
    </row>
    <row r="250" spans="1:6" x14ac:dyDescent="0.25">
      <c r="A250" s="2">
        <v>26</v>
      </c>
      <c r="B250" s="1" t="s">
        <v>137</v>
      </c>
      <c r="C250" s="3" t="s">
        <v>4</v>
      </c>
      <c r="D250" s="18">
        <v>6</v>
      </c>
      <c r="E250" s="20"/>
      <c r="F250" s="19">
        <f t="shared" si="15"/>
        <v>0</v>
      </c>
    </row>
    <row r="251" spans="1:6" x14ac:dyDescent="0.25">
      <c r="A251" s="2">
        <v>27</v>
      </c>
      <c r="B251" s="1" t="s">
        <v>138</v>
      </c>
      <c r="C251" s="3" t="s">
        <v>4</v>
      </c>
      <c r="D251" s="18">
        <v>12</v>
      </c>
      <c r="E251" s="20"/>
      <c r="F251" s="19">
        <f t="shared" si="15"/>
        <v>0</v>
      </c>
    </row>
    <row r="252" spans="1:6" x14ac:dyDescent="0.25">
      <c r="A252" s="2">
        <v>28</v>
      </c>
      <c r="B252" s="1" t="s">
        <v>139</v>
      </c>
      <c r="C252" s="3" t="s">
        <v>4</v>
      </c>
      <c r="D252" s="18">
        <v>100</v>
      </c>
      <c r="E252" s="20"/>
      <c r="F252" s="19">
        <f t="shared" si="15"/>
        <v>0</v>
      </c>
    </row>
    <row r="253" spans="1:6" x14ac:dyDescent="0.25">
      <c r="A253" s="2">
        <v>29</v>
      </c>
      <c r="B253" s="1" t="s">
        <v>140</v>
      </c>
      <c r="C253" s="3" t="s">
        <v>4</v>
      </c>
      <c r="D253" s="18">
        <v>50</v>
      </c>
      <c r="E253" s="20"/>
      <c r="F253" s="19">
        <f t="shared" si="15"/>
        <v>0</v>
      </c>
    </row>
    <row r="254" spans="1:6" x14ac:dyDescent="0.25">
      <c r="A254" s="2">
        <v>30</v>
      </c>
      <c r="B254" s="1" t="s">
        <v>141</v>
      </c>
      <c r="C254" s="3" t="s">
        <v>3</v>
      </c>
      <c r="D254" s="18">
        <v>75</v>
      </c>
      <c r="E254" s="20"/>
      <c r="F254" s="19">
        <f t="shared" si="15"/>
        <v>0</v>
      </c>
    </row>
    <row r="255" spans="1:6" ht="30" x14ac:dyDescent="0.25">
      <c r="A255" s="2">
        <v>31</v>
      </c>
      <c r="B255" s="1" t="s">
        <v>412</v>
      </c>
      <c r="C255" s="3" t="s">
        <v>3</v>
      </c>
      <c r="D255" s="18">
        <v>40</v>
      </c>
      <c r="E255" s="20"/>
      <c r="F255" s="19">
        <f t="shared" si="15"/>
        <v>0</v>
      </c>
    </row>
    <row r="256" spans="1:6" ht="30" x14ac:dyDescent="0.25">
      <c r="A256" s="2">
        <v>32</v>
      </c>
      <c r="B256" s="1" t="s">
        <v>411</v>
      </c>
      <c r="C256" s="3" t="s">
        <v>3</v>
      </c>
      <c r="D256" s="18">
        <v>60</v>
      </c>
      <c r="E256" s="20"/>
      <c r="F256" s="19">
        <f t="shared" si="15"/>
        <v>0</v>
      </c>
    </row>
    <row r="257" spans="1:6" ht="30" x14ac:dyDescent="0.25">
      <c r="A257" s="2">
        <v>33</v>
      </c>
      <c r="B257" s="1" t="s">
        <v>410</v>
      </c>
      <c r="C257" s="3" t="s">
        <v>4</v>
      </c>
      <c r="D257" s="18">
        <v>120</v>
      </c>
      <c r="E257" s="20"/>
      <c r="F257" s="19">
        <f t="shared" si="15"/>
        <v>0</v>
      </c>
    </row>
    <row r="258" spans="1:6" x14ac:dyDescent="0.25">
      <c r="A258" s="2"/>
      <c r="B258" s="17" t="s">
        <v>390</v>
      </c>
      <c r="C258" s="2"/>
      <c r="D258" s="18"/>
      <c r="E258" s="20"/>
      <c r="F258" s="21">
        <f>SUM(F225:F257)</f>
        <v>0</v>
      </c>
    </row>
    <row r="259" spans="1:6" x14ac:dyDescent="0.25">
      <c r="A259" s="2"/>
      <c r="B259" s="17" t="s">
        <v>391</v>
      </c>
      <c r="C259" s="2"/>
      <c r="D259" s="18"/>
      <c r="E259" s="20"/>
      <c r="F259" s="19"/>
    </row>
    <row r="260" spans="1:6" ht="30" x14ac:dyDescent="0.25">
      <c r="A260" s="2">
        <v>1</v>
      </c>
      <c r="B260" s="1" t="s">
        <v>142</v>
      </c>
      <c r="C260" s="3" t="s">
        <v>3</v>
      </c>
      <c r="D260" s="18">
        <v>260</v>
      </c>
      <c r="E260" s="20"/>
      <c r="F260" s="19">
        <f t="shared" ref="F260:F289" si="16">ROUND(D260*E260,2)</f>
        <v>0</v>
      </c>
    </row>
    <row r="261" spans="1:6" ht="30" x14ac:dyDescent="0.25">
      <c r="A261" s="2">
        <v>2</v>
      </c>
      <c r="B261" s="1" t="s">
        <v>143</v>
      </c>
      <c r="C261" s="3" t="s">
        <v>3</v>
      </c>
      <c r="D261" s="18">
        <v>24</v>
      </c>
      <c r="E261" s="20"/>
      <c r="F261" s="19">
        <f t="shared" si="16"/>
        <v>0</v>
      </c>
    </row>
    <row r="262" spans="1:6" x14ac:dyDescent="0.25">
      <c r="A262" s="2">
        <v>3</v>
      </c>
      <c r="B262" s="1" t="s">
        <v>144</v>
      </c>
      <c r="C262" s="3" t="s">
        <v>4</v>
      </c>
      <c r="D262" s="18">
        <v>6</v>
      </c>
      <c r="E262" s="20"/>
      <c r="F262" s="19">
        <f t="shared" si="16"/>
        <v>0</v>
      </c>
    </row>
    <row r="263" spans="1:6" x14ac:dyDescent="0.25">
      <c r="A263" s="2">
        <v>4</v>
      </c>
      <c r="B263" s="1" t="s">
        <v>145</v>
      </c>
      <c r="C263" s="3" t="s">
        <v>4</v>
      </c>
      <c r="D263" s="18">
        <v>4</v>
      </c>
      <c r="E263" s="20"/>
      <c r="F263" s="19">
        <f t="shared" si="16"/>
        <v>0</v>
      </c>
    </row>
    <row r="264" spans="1:6" x14ac:dyDescent="0.25">
      <c r="A264" s="2">
        <v>5</v>
      </c>
      <c r="B264" s="1" t="s">
        <v>146</v>
      </c>
      <c r="C264" s="3" t="s">
        <v>4</v>
      </c>
      <c r="D264" s="18">
        <v>10</v>
      </c>
      <c r="E264" s="20"/>
      <c r="F264" s="19">
        <f t="shared" si="16"/>
        <v>0</v>
      </c>
    </row>
    <row r="265" spans="1:6" x14ac:dyDescent="0.25">
      <c r="A265" s="2">
        <v>6</v>
      </c>
      <c r="B265" s="1" t="s">
        <v>147</v>
      </c>
      <c r="C265" s="3" t="s">
        <v>4</v>
      </c>
      <c r="D265" s="18">
        <v>12</v>
      </c>
      <c r="E265" s="20"/>
      <c r="F265" s="19">
        <f t="shared" si="16"/>
        <v>0</v>
      </c>
    </row>
    <row r="266" spans="1:6" x14ac:dyDescent="0.25">
      <c r="A266" s="2">
        <v>7</v>
      </c>
      <c r="B266" s="1" t="s">
        <v>148</v>
      </c>
      <c r="C266" s="3" t="s">
        <v>4</v>
      </c>
      <c r="D266" s="18">
        <v>1</v>
      </c>
      <c r="E266" s="20"/>
      <c r="F266" s="19">
        <f t="shared" si="16"/>
        <v>0</v>
      </c>
    </row>
    <row r="267" spans="1:6" x14ac:dyDescent="0.25">
      <c r="A267" s="2">
        <v>8</v>
      </c>
      <c r="B267" s="1" t="s">
        <v>149</v>
      </c>
      <c r="C267" s="3" t="s">
        <v>4</v>
      </c>
      <c r="D267" s="18">
        <v>3</v>
      </c>
      <c r="E267" s="20"/>
      <c r="F267" s="19">
        <f t="shared" si="16"/>
        <v>0</v>
      </c>
    </row>
    <row r="268" spans="1:6" x14ac:dyDescent="0.25">
      <c r="A268" s="2">
        <v>9</v>
      </c>
      <c r="B268" s="1" t="s">
        <v>150</v>
      </c>
      <c r="C268" s="3" t="s">
        <v>4</v>
      </c>
      <c r="D268" s="18">
        <v>2</v>
      </c>
      <c r="E268" s="20"/>
      <c r="F268" s="19">
        <f t="shared" si="16"/>
        <v>0</v>
      </c>
    </row>
    <row r="269" spans="1:6" x14ac:dyDescent="0.25">
      <c r="A269" s="2">
        <v>10</v>
      </c>
      <c r="B269" s="1" t="s">
        <v>151</v>
      </c>
      <c r="C269" s="3" t="s">
        <v>4</v>
      </c>
      <c r="D269" s="18">
        <v>2</v>
      </c>
      <c r="E269" s="20"/>
      <c r="F269" s="19">
        <f t="shared" si="16"/>
        <v>0</v>
      </c>
    </row>
    <row r="270" spans="1:6" x14ac:dyDescent="0.25">
      <c r="A270" s="2">
        <v>11</v>
      </c>
      <c r="B270" s="1" t="s">
        <v>152</v>
      </c>
      <c r="C270" s="3" t="s">
        <v>4</v>
      </c>
      <c r="D270" s="18">
        <v>2</v>
      </c>
      <c r="E270" s="20"/>
      <c r="F270" s="19">
        <f t="shared" si="16"/>
        <v>0</v>
      </c>
    </row>
    <row r="271" spans="1:6" x14ac:dyDescent="0.25">
      <c r="A271" s="2">
        <v>12</v>
      </c>
      <c r="B271" s="1" t="s">
        <v>153</v>
      </c>
      <c r="C271" s="3" t="s">
        <v>4</v>
      </c>
      <c r="D271" s="18">
        <v>2</v>
      </c>
      <c r="E271" s="20"/>
      <c r="F271" s="19">
        <f t="shared" si="16"/>
        <v>0</v>
      </c>
    </row>
    <row r="272" spans="1:6" x14ac:dyDescent="0.25">
      <c r="A272" s="2">
        <v>13</v>
      </c>
      <c r="B272" s="1" t="s">
        <v>154</v>
      </c>
      <c r="C272" s="3" t="s">
        <v>3</v>
      </c>
      <c r="D272" s="18">
        <v>12</v>
      </c>
      <c r="E272" s="20"/>
      <c r="F272" s="19">
        <f t="shared" si="16"/>
        <v>0</v>
      </c>
    </row>
    <row r="273" spans="1:6" x14ac:dyDescent="0.25">
      <c r="A273" s="2">
        <v>14</v>
      </c>
      <c r="B273" s="1" t="s">
        <v>155</v>
      </c>
      <c r="C273" s="3" t="s">
        <v>4</v>
      </c>
      <c r="D273" s="18">
        <v>10</v>
      </c>
      <c r="E273" s="20"/>
      <c r="F273" s="19">
        <f t="shared" si="16"/>
        <v>0</v>
      </c>
    </row>
    <row r="274" spans="1:6" x14ac:dyDescent="0.25">
      <c r="A274" s="2">
        <v>15</v>
      </c>
      <c r="B274" s="1" t="s">
        <v>156</v>
      </c>
      <c r="C274" s="3" t="s">
        <v>4</v>
      </c>
      <c r="D274" s="18">
        <v>60</v>
      </c>
      <c r="E274" s="20"/>
      <c r="F274" s="19">
        <f t="shared" si="16"/>
        <v>0</v>
      </c>
    </row>
    <row r="275" spans="1:6" x14ac:dyDescent="0.25">
      <c r="A275" s="2">
        <v>16</v>
      </c>
      <c r="B275" s="1" t="s">
        <v>157</v>
      </c>
      <c r="C275" s="3" t="s">
        <v>4</v>
      </c>
      <c r="D275" s="18">
        <v>30</v>
      </c>
      <c r="E275" s="20"/>
      <c r="F275" s="19">
        <f t="shared" si="16"/>
        <v>0</v>
      </c>
    </row>
    <row r="276" spans="1:6" x14ac:dyDescent="0.25">
      <c r="A276" s="2">
        <v>17</v>
      </c>
      <c r="B276" s="1" t="s">
        <v>158</v>
      </c>
      <c r="C276" s="3" t="s">
        <v>4</v>
      </c>
      <c r="D276" s="18">
        <v>5</v>
      </c>
      <c r="E276" s="20"/>
      <c r="F276" s="19">
        <f t="shared" si="16"/>
        <v>0</v>
      </c>
    </row>
    <row r="277" spans="1:6" x14ac:dyDescent="0.25">
      <c r="A277" s="2">
        <v>18</v>
      </c>
      <c r="B277" s="1" t="s">
        <v>159</v>
      </c>
      <c r="C277" s="3" t="s">
        <v>4</v>
      </c>
      <c r="D277" s="18">
        <v>3</v>
      </c>
      <c r="E277" s="20"/>
      <c r="F277" s="19">
        <f t="shared" si="16"/>
        <v>0</v>
      </c>
    </row>
    <row r="278" spans="1:6" x14ac:dyDescent="0.25">
      <c r="A278" s="2">
        <v>19</v>
      </c>
      <c r="B278" s="1" t="s">
        <v>147</v>
      </c>
      <c r="C278" s="3" t="s">
        <v>4</v>
      </c>
      <c r="D278" s="18">
        <v>1</v>
      </c>
      <c r="E278" s="20"/>
      <c r="F278" s="19">
        <f t="shared" si="16"/>
        <v>0</v>
      </c>
    </row>
    <row r="279" spans="1:6" ht="30" x14ac:dyDescent="0.25">
      <c r="A279" s="2">
        <v>20</v>
      </c>
      <c r="B279" s="1" t="s">
        <v>113</v>
      </c>
      <c r="C279" s="3" t="s">
        <v>3</v>
      </c>
      <c r="D279" s="18">
        <v>12</v>
      </c>
      <c r="E279" s="20"/>
      <c r="F279" s="19">
        <f t="shared" si="16"/>
        <v>0</v>
      </c>
    </row>
    <row r="280" spans="1:6" x14ac:dyDescent="0.25">
      <c r="A280" s="2">
        <v>21</v>
      </c>
      <c r="B280" s="1" t="s">
        <v>160</v>
      </c>
      <c r="C280" s="3" t="s">
        <v>4</v>
      </c>
      <c r="D280" s="18">
        <v>4</v>
      </c>
      <c r="E280" s="20"/>
      <c r="F280" s="19">
        <f t="shared" si="16"/>
        <v>0</v>
      </c>
    </row>
    <row r="281" spans="1:6" x14ac:dyDescent="0.25">
      <c r="A281" s="2">
        <v>22</v>
      </c>
      <c r="B281" s="1" t="s">
        <v>161</v>
      </c>
      <c r="C281" s="3" t="s">
        <v>3</v>
      </c>
      <c r="D281" s="18">
        <v>6</v>
      </c>
      <c r="E281" s="20"/>
      <c r="F281" s="19">
        <f t="shared" si="16"/>
        <v>0</v>
      </c>
    </row>
    <row r="282" spans="1:6" x14ac:dyDescent="0.25">
      <c r="A282" s="2">
        <v>23</v>
      </c>
      <c r="B282" s="1" t="s">
        <v>162</v>
      </c>
      <c r="C282" s="3" t="s">
        <v>4</v>
      </c>
      <c r="D282" s="18">
        <v>6</v>
      </c>
      <c r="E282" s="20"/>
      <c r="F282" s="19">
        <f t="shared" si="16"/>
        <v>0</v>
      </c>
    </row>
    <row r="283" spans="1:6" x14ac:dyDescent="0.25">
      <c r="A283" s="2">
        <v>24</v>
      </c>
      <c r="B283" s="1" t="s">
        <v>35</v>
      </c>
      <c r="C283" s="3" t="s">
        <v>4</v>
      </c>
      <c r="D283" s="18">
        <v>8</v>
      </c>
      <c r="E283" s="20"/>
      <c r="F283" s="19">
        <f t="shared" si="16"/>
        <v>0</v>
      </c>
    </row>
    <row r="284" spans="1:6" x14ac:dyDescent="0.25">
      <c r="A284" s="2">
        <v>25</v>
      </c>
      <c r="B284" s="1" t="s">
        <v>163</v>
      </c>
      <c r="C284" s="3" t="s">
        <v>4</v>
      </c>
      <c r="D284" s="18">
        <v>4</v>
      </c>
      <c r="E284" s="20"/>
      <c r="F284" s="19">
        <f t="shared" si="16"/>
        <v>0</v>
      </c>
    </row>
    <row r="285" spans="1:6" x14ac:dyDescent="0.25">
      <c r="A285" s="2">
        <v>26</v>
      </c>
      <c r="B285" s="1" t="s">
        <v>52</v>
      </c>
      <c r="C285" s="3" t="s">
        <v>4</v>
      </c>
      <c r="D285" s="18">
        <v>3</v>
      </c>
      <c r="E285" s="20"/>
      <c r="F285" s="19">
        <f t="shared" si="16"/>
        <v>0</v>
      </c>
    </row>
    <row r="286" spans="1:6" ht="30" x14ac:dyDescent="0.25">
      <c r="A286" s="2">
        <v>27</v>
      </c>
      <c r="B286" s="1" t="s">
        <v>413</v>
      </c>
      <c r="C286" s="3" t="s">
        <v>3</v>
      </c>
      <c r="D286" s="18">
        <v>260</v>
      </c>
      <c r="E286" s="20"/>
      <c r="F286" s="19">
        <f t="shared" si="16"/>
        <v>0</v>
      </c>
    </row>
    <row r="287" spans="1:6" ht="30" x14ac:dyDescent="0.25">
      <c r="A287" s="2">
        <v>28</v>
      </c>
      <c r="B287" s="1" t="s">
        <v>414</v>
      </c>
      <c r="C287" s="3" t="s">
        <v>3</v>
      </c>
      <c r="D287" s="18">
        <v>24</v>
      </c>
      <c r="E287" s="20"/>
      <c r="F287" s="19">
        <f t="shared" si="16"/>
        <v>0</v>
      </c>
    </row>
    <row r="288" spans="1:6" ht="30" x14ac:dyDescent="0.25">
      <c r="A288" s="2">
        <v>29</v>
      </c>
      <c r="B288" s="1" t="s">
        <v>415</v>
      </c>
      <c r="C288" s="3" t="s">
        <v>3</v>
      </c>
      <c r="D288" s="18">
        <v>12</v>
      </c>
      <c r="E288" s="20"/>
      <c r="F288" s="19">
        <f t="shared" si="16"/>
        <v>0</v>
      </c>
    </row>
    <row r="289" spans="1:6" ht="30" x14ac:dyDescent="0.25">
      <c r="A289" s="2">
        <v>30</v>
      </c>
      <c r="B289" s="1" t="s">
        <v>416</v>
      </c>
      <c r="C289" s="3" t="s">
        <v>3</v>
      </c>
      <c r="D289" s="18">
        <v>6</v>
      </c>
      <c r="E289" s="20"/>
      <c r="F289" s="19">
        <f t="shared" si="16"/>
        <v>0</v>
      </c>
    </row>
    <row r="290" spans="1:6" x14ac:dyDescent="0.25">
      <c r="A290" s="2"/>
      <c r="B290" s="17" t="s">
        <v>392</v>
      </c>
      <c r="C290" s="2"/>
      <c r="D290" s="18"/>
      <c r="E290" s="20"/>
      <c r="F290" s="21">
        <f>SUM(F260:F289)</f>
        <v>0</v>
      </c>
    </row>
    <row r="291" spans="1:6" x14ac:dyDescent="0.25">
      <c r="A291" s="14"/>
      <c r="B291" s="22" t="s">
        <v>393</v>
      </c>
      <c r="C291" s="14"/>
      <c r="D291" s="13"/>
      <c r="E291" s="23"/>
      <c r="F291" s="24">
        <f>F290+F258+F223+F214+F204</f>
        <v>0</v>
      </c>
    </row>
    <row r="292" spans="1:6" x14ac:dyDescent="0.25">
      <c r="A292" s="2"/>
      <c r="B292" s="17" t="s">
        <v>394</v>
      </c>
      <c r="C292" s="2"/>
      <c r="D292" s="18"/>
      <c r="E292" s="20"/>
      <c r="F292" s="19"/>
    </row>
    <row r="293" spans="1:6" ht="30" x14ac:dyDescent="0.25">
      <c r="A293" s="26">
        <v>1</v>
      </c>
      <c r="B293" s="1" t="s">
        <v>431</v>
      </c>
      <c r="C293" s="3" t="s">
        <v>4</v>
      </c>
      <c r="D293" s="18">
        <v>16</v>
      </c>
      <c r="E293" s="20"/>
      <c r="F293" s="19">
        <f>D293*E293</f>
        <v>0</v>
      </c>
    </row>
    <row r="294" spans="1:6" x14ac:dyDescent="0.25">
      <c r="A294" s="26">
        <v>2</v>
      </c>
      <c r="B294" s="1" t="s">
        <v>305</v>
      </c>
      <c r="C294" s="3" t="s">
        <v>4</v>
      </c>
      <c r="D294" s="18">
        <v>13</v>
      </c>
      <c r="E294" s="20"/>
      <c r="F294" s="19">
        <f t="shared" ref="F294:F298" si="17">D294*E294</f>
        <v>0</v>
      </c>
    </row>
    <row r="295" spans="1:6" ht="30" x14ac:dyDescent="0.25">
      <c r="A295" s="26">
        <v>3</v>
      </c>
      <c r="B295" s="1" t="s">
        <v>430</v>
      </c>
      <c r="C295" s="3" t="s">
        <v>4</v>
      </c>
      <c r="D295" s="18">
        <v>3</v>
      </c>
      <c r="E295" s="20"/>
      <c r="F295" s="19">
        <f t="shared" si="17"/>
        <v>0</v>
      </c>
    </row>
    <row r="296" spans="1:6" ht="30" x14ac:dyDescent="0.25">
      <c r="A296" s="26">
        <v>4</v>
      </c>
      <c r="B296" s="1" t="s">
        <v>306</v>
      </c>
      <c r="C296" s="3" t="s">
        <v>4</v>
      </c>
      <c r="D296" s="18">
        <v>49</v>
      </c>
      <c r="E296" s="20"/>
      <c r="F296" s="19">
        <f t="shared" si="17"/>
        <v>0</v>
      </c>
    </row>
    <row r="297" spans="1:6" x14ac:dyDescent="0.25">
      <c r="A297" s="26">
        <v>5</v>
      </c>
      <c r="B297" s="1" t="s">
        <v>254</v>
      </c>
      <c r="C297" s="3" t="s">
        <v>255</v>
      </c>
      <c r="D297" s="18">
        <v>5</v>
      </c>
      <c r="E297" s="20"/>
      <c r="F297" s="19">
        <f t="shared" si="17"/>
        <v>0</v>
      </c>
    </row>
    <row r="298" spans="1:6" x14ac:dyDescent="0.25">
      <c r="A298" s="26">
        <v>6</v>
      </c>
      <c r="B298" s="1" t="s">
        <v>256</v>
      </c>
      <c r="C298" s="3" t="s">
        <v>255</v>
      </c>
      <c r="D298" s="18">
        <v>2</v>
      </c>
      <c r="E298" s="20"/>
      <c r="F298" s="19">
        <f t="shared" si="17"/>
        <v>0</v>
      </c>
    </row>
    <row r="299" spans="1:6" ht="30" x14ac:dyDescent="0.25">
      <c r="A299" s="26">
        <v>7</v>
      </c>
      <c r="B299" s="1" t="s">
        <v>307</v>
      </c>
      <c r="C299" s="3" t="s">
        <v>4</v>
      </c>
      <c r="D299" s="18">
        <v>2</v>
      </c>
      <c r="E299" s="20"/>
      <c r="F299" s="19">
        <f>ROUND(D299*E299,2)</f>
        <v>0</v>
      </c>
    </row>
    <row r="300" spans="1:6" x14ac:dyDescent="0.25">
      <c r="A300" s="26">
        <v>8</v>
      </c>
      <c r="B300" s="1" t="s">
        <v>166</v>
      </c>
      <c r="C300" s="3" t="s">
        <v>4</v>
      </c>
      <c r="D300" s="18">
        <v>2</v>
      </c>
      <c r="E300" s="20"/>
      <c r="F300" s="19">
        <f>ROUND(D300*E300,2)</f>
        <v>0</v>
      </c>
    </row>
    <row r="301" spans="1:6" ht="45" x14ac:dyDescent="0.25">
      <c r="A301" s="26">
        <v>9</v>
      </c>
      <c r="B301" s="1" t="s">
        <v>308</v>
      </c>
      <c r="C301" s="3" t="s">
        <v>4</v>
      </c>
      <c r="D301" s="18">
        <v>16</v>
      </c>
      <c r="E301" s="20"/>
      <c r="F301" s="19">
        <f>D301*E301</f>
        <v>0</v>
      </c>
    </row>
    <row r="302" spans="1:6" x14ac:dyDescent="0.25">
      <c r="A302" s="26">
        <v>10</v>
      </c>
      <c r="B302" s="1" t="s">
        <v>167</v>
      </c>
      <c r="C302" s="3" t="s">
        <v>4</v>
      </c>
      <c r="D302" s="18">
        <v>2</v>
      </c>
      <c r="E302" s="20"/>
      <c r="F302" s="19">
        <f t="shared" ref="F302:F320" si="18">ROUND(D302*E302,2)</f>
        <v>0</v>
      </c>
    </row>
    <row r="303" spans="1:6" x14ac:dyDescent="0.25">
      <c r="A303" s="26">
        <v>11</v>
      </c>
      <c r="B303" s="1" t="s">
        <v>168</v>
      </c>
      <c r="C303" s="3" t="s">
        <v>4</v>
      </c>
      <c r="D303" s="18">
        <v>1</v>
      </c>
      <c r="E303" s="20"/>
      <c r="F303" s="19">
        <f t="shared" si="18"/>
        <v>0</v>
      </c>
    </row>
    <row r="304" spans="1:6" x14ac:dyDescent="0.25">
      <c r="A304" s="26">
        <v>12</v>
      </c>
      <c r="B304" s="1" t="s">
        <v>309</v>
      </c>
      <c r="C304" s="3" t="s">
        <v>4</v>
      </c>
      <c r="D304" s="18">
        <v>16</v>
      </c>
      <c r="E304" s="20"/>
      <c r="F304" s="19">
        <f t="shared" si="18"/>
        <v>0</v>
      </c>
    </row>
    <row r="305" spans="1:6" ht="30" x14ac:dyDescent="0.25">
      <c r="A305" s="26">
        <v>13</v>
      </c>
      <c r="B305" s="1" t="s">
        <v>339</v>
      </c>
      <c r="C305" s="3" t="s">
        <v>4</v>
      </c>
      <c r="D305" s="18">
        <v>10</v>
      </c>
      <c r="E305" s="20"/>
      <c r="F305" s="19">
        <f t="shared" si="18"/>
        <v>0</v>
      </c>
    </row>
    <row r="306" spans="1:6" x14ac:dyDescent="0.25">
      <c r="A306" s="26">
        <v>14</v>
      </c>
      <c r="B306" s="1" t="s">
        <v>169</v>
      </c>
      <c r="C306" s="3" t="s">
        <v>3</v>
      </c>
      <c r="D306" s="18">
        <v>45</v>
      </c>
      <c r="E306" s="20"/>
      <c r="F306" s="19">
        <f t="shared" si="18"/>
        <v>0</v>
      </c>
    </row>
    <row r="307" spans="1:6" x14ac:dyDescent="0.25">
      <c r="A307" s="26">
        <v>15</v>
      </c>
      <c r="B307" s="1" t="s">
        <v>170</v>
      </c>
      <c r="C307" s="3" t="s">
        <v>3</v>
      </c>
      <c r="D307" s="18">
        <v>127</v>
      </c>
      <c r="E307" s="20"/>
      <c r="F307" s="19">
        <f t="shared" si="18"/>
        <v>0</v>
      </c>
    </row>
    <row r="308" spans="1:6" x14ac:dyDescent="0.25">
      <c r="A308" s="26">
        <v>16</v>
      </c>
      <c r="B308" s="1" t="s">
        <v>310</v>
      </c>
      <c r="C308" s="3" t="s">
        <v>3</v>
      </c>
      <c r="D308" s="18">
        <v>10</v>
      </c>
      <c r="E308" s="20"/>
      <c r="F308" s="19">
        <f t="shared" si="18"/>
        <v>0</v>
      </c>
    </row>
    <row r="309" spans="1:6" x14ac:dyDescent="0.25">
      <c r="A309" s="26">
        <v>17</v>
      </c>
      <c r="B309" s="1" t="s">
        <v>432</v>
      </c>
      <c r="C309" s="3" t="s">
        <v>3</v>
      </c>
      <c r="D309" s="18">
        <v>55</v>
      </c>
      <c r="E309" s="20"/>
      <c r="F309" s="19">
        <f t="shared" si="18"/>
        <v>0</v>
      </c>
    </row>
    <row r="310" spans="1:6" x14ac:dyDescent="0.25">
      <c r="A310" s="26">
        <v>18</v>
      </c>
      <c r="B310" s="1" t="s">
        <v>171</v>
      </c>
      <c r="C310" s="3" t="s">
        <v>3</v>
      </c>
      <c r="D310" s="18">
        <v>33</v>
      </c>
      <c r="E310" s="20"/>
      <c r="F310" s="19">
        <f t="shared" si="18"/>
        <v>0</v>
      </c>
    </row>
    <row r="311" spans="1:6" x14ac:dyDescent="0.25">
      <c r="A311" s="26">
        <v>19</v>
      </c>
      <c r="B311" s="1" t="s">
        <v>311</v>
      </c>
      <c r="C311" s="3" t="s">
        <v>3</v>
      </c>
      <c r="D311" s="18">
        <v>56</v>
      </c>
      <c r="E311" s="20"/>
      <c r="F311" s="19">
        <f t="shared" si="18"/>
        <v>0</v>
      </c>
    </row>
    <row r="312" spans="1:6" x14ac:dyDescent="0.25">
      <c r="A312" s="26">
        <v>20</v>
      </c>
      <c r="B312" s="1" t="s">
        <v>172</v>
      </c>
      <c r="C312" s="3" t="s">
        <v>3</v>
      </c>
      <c r="D312" s="18">
        <v>263</v>
      </c>
      <c r="E312" s="20"/>
      <c r="F312" s="19">
        <f t="shared" si="18"/>
        <v>0</v>
      </c>
    </row>
    <row r="313" spans="1:6" x14ac:dyDescent="0.25">
      <c r="A313" s="26">
        <v>21</v>
      </c>
      <c r="B313" s="1" t="s">
        <v>312</v>
      </c>
      <c r="C313" s="3" t="s">
        <v>3</v>
      </c>
      <c r="D313" s="18">
        <v>129</v>
      </c>
      <c r="E313" s="20"/>
      <c r="F313" s="19">
        <f t="shared" si="18"/>
        <v>0</v>
      </c>
    </row>
    <row r="314" spans="1:6" x14ac:dyDescent="0.25">
      <c r="A314" s="26">
        <v>22</v>
      </c>
      <c r="B314" s="1" t="s">
        <v>164</v>
      </c>
      <c r="C314" s="3" t="s">
        <v>3</v>
      </c>
      <c r="D314" s="18">
        <v>250</v>
      </c>
      <c r="E314" s="20"/>
      <c r="F314" s="19">
        <f t="shared" si="18"/>
        <v>0</v>
      </c>
    </row>
    <row r="315" spans="1:6" x14ac:dyDescent="0.25">
      <c r="A315" s="26">
        <v>23</v>
      </c>
      <c r="B315" s="1" t="s">
        <v>165</v>
      </c>
      <c r="C315" s="3" t="s">
        <v>3</v>
      </c>
      <c r="D315" s="18">
        <v>87</v>
      </c>
      <c r="E315" s="20"/>
      <c r="F315" s="19">
        <f t="shared" si="18"/>
        <v>0</v>
      </c>
    </row>
    <row r="316" spans="1:6" x14ac:dyDescent="0.25">
      <c r="A316" s="26">
        <v>24</v>
      </c>
      <c r="B316" s="1" t="s">
        <v>173</v>
      </c>
      <c r="C316" s="3" t="s">
        <v>3</v>
      </c>
      <c r="D316" s="18">
        <v>388</v>
      </c>
      <c r="E316" s="20"/>
      <c r="F316" s="19">
        <f t="shared" si="18"/>
        <v>0</v>
      </c>
    </row>
    <row r="317" spans="1:6" x14ac:dyDescent="0.25">
      <c r="A317" s="26">
        <v>25</v>
      </c>
      <c r="B317" s="1" t="s">
        <v>174</v>
      </c>
      <c r="C317" s="3" t="s">
        <v>4</v>
      </c>
      <c r="D317" s="18">
        <v>1</v>
      </c>
      <c r="E317" s="20"/>
      <c r="F317" s="19">
        <f t="shared" si="18"/>
        <v>0</v>
      </c>
    </row>
    <row r="318" spans="1:6" x14ac:dyDescent="0.25">
      <c r="A318" s="26">
        <v>26</v>
      </c>
      <c r="B318" s="1" t="s">
        <v>175</v>
      </c>
      <c r="C318" s="3" t="s">
        <v>4</v>
      </c>
      <c r="D318" s="18">
        <v>1</v>
      </c>
      <c r="E318" s="20"/>
      <c r="F318" s="19">
        <f t="shared" si="18"/>
        <v>0</v>
      </c>
    </row>
    <row r="319" spans="1:6" x14ac:dyDescent="0.25">
      <c r="A319" s="26">
        <v>27</v>
      </c>
      <c r="B319" s="1" t="s">
        <v>176</v>
      </c>
      <c r="C319" s="3" t="s">
        <v>4</v>
      </c>
      <c r="D319" s="18">
        <v>8</v>
      </c>
      <c r="E319" s="20"/>
      <c r="F319" s="19">
        <f t="shared" si="18"/>
        <v>0</v>
      </c>
    </row>
    <row r="320" spans="1:6" x14ac:dyDescent="0.25">
      <c r="A320" s="26">
        <v>28</v>
      </c>
      <c r="B320" s="1" t="s">
        <v>177</v>
      </c>
      <c r="C320" s="3" t="s">
        <v>4</v>
      </c>
      <c r="D320" s="18">
        <v>1</v>
      </c>
      <c r="E320" s="20"/>
      <c r="F320" s="19">
        <f t="shared" si="18"/>
        <v>0</v>
      </c>
    </row>
    <row r="321" spans="1:6" x14ac:dyDescent="0.25">
      <c r="A321" s="2"/>
      <c r="B321" s="17" t="s">
        <v>395</v>
      </c>
      <c r="C321" s="3"/>
      <c r="D321" s="18"/>
      <c r="E321" s="20"/>
      <c r="F321" s="21">
        <f>SUM(F293:F320)</f>
        <v>0</v>
      </c>
    </row>
    <row r="322" spans="1:6" x14ac:dyDescent="0.25">
      <c r="A322" s="2"/>
      <c r="B322" s="17" t="s">
        <v>396</v>
      </c>
      <c r="C322" s="3"/>
      <c r="D322" s="18"/>
      <c r="E322" s="20"/>
      <c r="F322" s="19"/>
    </row>
    <row r="323" spans="1:6" x14ac:dyDescent="0.25">
      <c r="A323" s="26">
        <v>1</v>
      </c>
      <c r="B323" s="1" t="s">
        <v>257</v>
      </c>
      <c r="C323" s="3" t="s">
        <v>4</v>
      </c>
      <c r="D323" s="18">
        <v>16</v>
      </c>
      <c r="E323" s="20"/>
      <c r="F323" s="19">
        <f>D323*E323</f>
        <v>0</v>
      </c>
    </row>
    <row r="324" spans="1:6" x14ac:dyDescent="0.25">
      <c r="A324" s="26">
        <v>2</v>
      </c>
      <c r="B324" s="1" t="s">
        <v>178</v>
      </c>
      <c r="C324" s="3" t="s">
        <v>4</v>
      </c>
      <c r="D324" s="18">
        <v>13</v>
      </c>
      <c r="E324" s="20"/>
      <c r="F324" s="19">
        <f t="shared" ref="F324:F373" si="19">ROUND(D324*E324,2)</f>
        <v>0</v>
      </c>
    </row>
    <row r="325" spans="1:6" ht="30" x14ac:dyDescent="0.25">
      <c r="A325" s="26">
        <v>3</v>
      </c>
      <c r="B325" s="1" t="s">
        <v>433</v>
      </c>
      <c r="C325" s="3" t="s">
        <v>4</v>
      </c>
      <c r="D325" s="18">
        <v>3</v>
      </c>
      <c r="E325" s="20"/>
      <c r="F325" s="19">
        <f t="shared" si="19"/>
        <v>0</v>
      </c>
    </row>
    <row r="326" spans="1:6" x14ac:dyDescent="0.25">
      <c r="A326" s="26">
        <v>4</v>
      </c>
      <c r="B326" s="1" t="s">
        <v>434</v>
      </c>
      <c r="C326" s="3" t="s">
        <v>4</v>
      </c>
      <c r="D326" s="18">
        <v>49</v>
      </c>
      <c r="E326" s="20"/>
      <c r="F326" s="19">
        <f t="shared" si="19"/>
        <v>0</v>
      </c>
    </row>
    <row r="327" spans="1:6" x14ac:dyDescent="0.25">
      <c r="A327" s="26">
        <v>5</v>
      </c>
      <c r="B327" s="1" t="s">
        <v>179</v>
      </c>
      <c r="C327" s="3" t="s">
        <v>4</v>
      </c>
      <c r="D327" s="18">
        <v>5</v>
      </c>
      <c r="E327" s="20"/>
      <c r="F327" s="19">
        <f t="shared" si="19"/>
        <v>0</v>
      </c>
    </row>
    <row r="328" spans="1:6" x14ac:dyDescent="0.25">
      <c r="A328" s="26">
        <v>6</v>
      </c>
      <c r="B328" s="1" t="s">
        <v>180</v>
      </c>
      <c r="C328" s="3" t="s">
        <v>4</v>
      </c>
      <c r="D328" s="18">
        <v>2</v>
      </c>
      <c r="E328" s="20"/>
      <c r="F328" s="19">
        <f t="shared" si="19"/>
        <v>0</v>
      </c>
    </row>
    <row r="329" spans="1:6" x14ac:dyDescent="0.25">
      <c r="A329" s="26">
        <v>7</v>
      </c>
      <c r="B329" s="1" t="s">
        <v>313</v>
      </c>
      <c r="C329" s="3" t="s">
        <v>4</v>
      </c>
      <c r="D329" s="18">
        <v>2</v>
      </c>
      <c r="E329" s="20"/>
      <c r="F329" s="19">
        <f t="shared" si="19"/>
        <v>0</v>
      </c>
    </row>
    <row r="330" spans="1:6" x14ac:dyDescent="0.25">
      <c r="A330" s="26">
        <v>8</v>
      </c>
      <c r="B330" s="1" t="s">
        <v>181</v>
      </c>
      <c r="C330" s="3" t="s">
        <v>4</v>
      </c>
      <c r="D330" s="18">
        <v>2</v>
      </c>
      <c r="E330" s="20"/>
      <c r="F330" s="19">
        <f t="shared" si="19"/>
        <v>0</v>
      </c>
    </row>
    <row r="331" spans="1:6" x14ac:dyDescent="0.25">
      <c r="A331" s="26">
        <v>9</v>
      </c>
      <c r="B331" s="1" t="s">
        <v>182</v>
      </c>
      <c r="C331" s="3" t="s">
        <v>4</v>
      </c>
      <c r="D331" s="18">
        <v>1</v>
      </c>
      <c r="E331" s="20"/>
      <c r="F331" s="19">
        <f t="shared" si="19"/>
        <v>0</v>
      </c>
    </row>
    <row r="332" spans="1:6" x14ac:dyDescent="0.25">
      <c r="A332" s="26">
        <v>10</v>
      </c>
      <c r="B332" s="1" t="s">
        <v>183</v>
      </c>
      <c r="C332" s="3" t="s">
        <v>4</v>
      </c>
      <c r="D332" s="18">
        <v>2</v>
      </c>
      <c r="E332" s="20"/>
      <c r="F332" s="19">
        <f t="shared" si="19"/>
        <v>0</v>
      </c>
    </row>
    <row r="333" spans="1:6" x14ac:dyDescent="0.25">
      <c r="A333" s="26">
        <v>11</v>
      </c>
      <c r="B333" s="1" t="s">
        <v>184</v>
      </c>
      <c r="C333" s="3" t="s">
        <v>4</v>
      </c>
      <c r="D333" s="18">
        <v>16</v>
      </c>
      <c r="E333" s="20"/>
      <c r="F333" s="19">
        <f t="shared" si="19"/>
        <v>0</v>
      </c>
    </row>
    <row r="334" spans="1:6" ht="30" x14ac:dyDescent="0.25">
      <c r="A334" s="26">
        <v>12</v>
      </c>
      <c r="B334" s="1" t="s">
        <v>314</v>
      </c>
      <c r="C334" s="3" t="s">
        <v>4</v>
      </c>
      <c r="D334" s="18">
        <v>16</v>
      </c>
      <c r="E334" s="20"/>
      <c r="F334" s="19">
        <f t="shared" si="19"/>
        <v>0</v>
      </c>
    </row>
    <row r="335" spans="1:6" x14ac:dyDescent="0.25">
      <c r="A335" s="26">
        <v>13</v>
      </c>
      <c r="B335" s="1" t="s">
        <v>315</v>
      </c>
      <c r="C335" s="3" t="s">
        <v>4</v>
      </c>
      <c r="D335" s="18">
        <v>16</v>
      </c>
      <c r="E335" s="20"/>
      <c r="F335" s="19">
        <f t="shared" si="19"/>
        <v>0</v>
      </c>
    </row>
    <row r="336" spans="1:6" x14ac:dyDescent="0.25">
      <c r="A336" s="26">
        <v>14</v>
      </c>
      <c r="B336" s="1" t="s">
        <v>185</v>
      </c>
      <c r="C336" s="3" t="s">
        <v>186</v>
      </c>
      <c r="D336" s="18">
        <v>0.38</v>
      </c>
      <c r="E336" s="20"/>
      <c r="F336" s="19">
        <f t="shared" si="19"/>
        <v>0</v>
      </c>
    </row>
    <row r="337" spans="1:6" x14ac:dyDescent="0.25">
      <c r="A337" s="26">
        <v>15</v>
      </c>
      <c r="B337" s="1" t="s">
        <v>187</v>
      </c>
      <c r="C337" s="3" t="s">
        <v>3</v>
      </c>
      <c r="D337" s="18">
        <v>388</v>
      </c>
      <c r="E337" s="20"/>
      <c r="F337" s="19">
        <f t="shared" si="19"/>
        <v>0</v>
      </c>
    </row>
    <row r="338" spans="1:6" ht="15" customHeight="1" x14ac:dyDescent="0.25">
      <c r="A338" s="26">
        <v>16</v>
      </c>
      <c r="B338" s="1" t="s">
        <v>188</v>
      </c>
      <c r="C338" s="3" t="s">
        <v>3</v>
      </c>
      <c r="D338" s="18">
        <v>388</v>
      </c>
      <c r="E338" s="20"/>
      <c r="F338" s="19">
        <f t="shared" si="19"/>
        <v>0</v>
      </c>
    </row>
    <row r="339" spans="1:6" x14ac:dyDescent="0.25">
      <c r="A339" s="26">
        <v>17</v>
      </c>
      <c r="B339" s="1" t="s">
        <v>189</v>
      </c>
      <c r="C339" s="3" t="s">
        <v>4</v>
      </c>
      <c r="D339" s="18">
        <v>32</v>
      </c>
      <c r="E339" s="20"/>
      <c r="F339" s="19">
        <f t="shared" si="19"/>
        <v>0</v>
      </c>
    </row>
    <row r="340" spans="1:6" x14ac:dyDescent="0.25">
      <c r="A340" s="26">
        <v>18</v>
      </c>
      <c r="B340" s="1" t="s">
        <v>190</v>
      </c>
      <c r="C340" s="3" t="s">
        <v>4</v>
      </c>
      <c r="D340" s="18">
        <v>16</v>
      </c>
      <c r="E340" s="20"/>
      <c r="F340" s="19">
        <f t="shared" si="19"/>
        <v>0</v>
      </c>
    </row>
    <row r="341" spans="1:6" x14ac:dyDescent="0.25">
      <c r="A341" s="26">
        <v>19</v>
      </c>
      <c r="B341" s="1" t="s">
        <v>191</v>
      </c>
      <c r="C341" s="3" t="s">
        <v>3</v>
      </c>
      <c r="D341" s="18">
        <v>1209</v>
      </c>
      <c r="E341" s="20"/>
      <c r="F341" s="19">
        <f t="shared" si="19"/>
        <v>0</v>
      </c>
    </row>
    <row r="342" spans="1:6" x14ac:dyDescent="0.25">
      <c r="A342" s="26">
        <v>20</v>
      </c>
      <c r="B342" s="1" t="s">
        <v>192</v>
      </c>
      <c r="C342" s="3" t="s">
        <v>3</v>
      </c>
      <c r="D342" s="18">
        <v>64</v>
      </c>
      <c r="E342" s="20"/>
      <c r="F342" s="19">
        <f t="shared" si="19"/>
        <v>0</v>
      </c>
    </row>
    <row r="343" spans="1:6" ht="30" x14ac:dyDescent="0.25">
      <c r="A343" s="26">
        <v>21</v>
      </c>
      <c r="B343" s="1" t="s">
        <v>316</v>
      </c>
      <c r="C343" s="3" t="s">
        <v>3</v>
      </c>
      <c r="D343" s="18">
        <v>216</v>
      </c>
      <c r="E343" s="20"/>
      <c r="F343" s="19">
        <f t="shared" si="19"/>
        <v>0</v>
      </c>
    </row>
    <row r="344" spans="1:6" x14ac:dyDescent="0.25">
      <c r="A344" s="26">
        <v>22</v>
      </c>
      <c r="B344" s="1" t="s">
        <v>193</v>
      </c>
      <c r="C344" s="3" t="s">
        <v>4</v>
      </c>
      <c r="D344" s="18">
        <v>8</v>
      </c>
      <c r="E344" s="20"/>
      <c r="F344" s="19">
        <f t="shared" si="19"/>
        <v>0</v>
      </c>
    </row>
    <row r="345" spans="1:6" x14ac:dyDescent="0.25">
      <c r="A345" s="26">
        <v>23</v>
      </c>
      <c r="B345" s="1" t="s">
        <v>317</v>
      </c>
      <c r="C345" s="3" t="s">
        <v>4</v>
      </c>
      <c r="D345" s="18">
        <v>32</v>
      </c>
      <c r="E345" s="20"/>
      <c r="F345" s="19">
        <f t="shared" si="19"/>
        <v>0</v>
      </c>
    </row>
    <row r="346" spans="1:6" x14ac:dyDescent="0.25">
      <c r="A346" s="26">
        <v>24</v>
      </c>
      <c r="B346" s="1" t="s">
        <v>194</v>
      </c>
      <c r="C346" s="3" t="s">
        <v>4</v>
      </c>
      <c r="D346" s="18">
        <v>8</v>
      </c>
      <c r="E346" s="20"/>
      <c r="F346" s="19">
        <f t="shared" si="19"/>
        <v>0</v>
      </c>
    </row>
    <row r="347" spans="1:6" x14ac:dyDescent="0.25">
      <c r="A347" s="26">
        <v>25</v>
      </c>
      <c r="B347" s="1" t="s">
        <v>195</v>
      </c>
      <c r="C347" s="3" t="s">
        <v>4</v>
      </c>
      <c r="D347" s="18">
        <v>10</v>
      </c>
      <c r="E347" s="20"/>
      <c r="F347" s="19">
        <f t="shared" si="19"/>
        <v>0</v>
      </c>
    </row>
    <row r="348" spans="1:6" x14ac:dyDescent="0.25">
      <c r="A348" s="26">
        <v>26</v>
      </c>
      <c r="B348" s="1" t="s">
        <v>196</v>
      </c>
      <c r="C348" s="3" t="s">
        <v>4</v>
      </c>
      <c r="D348" s="18">
        <v>2</v>
      </c>
      <c r="E348" s="20"/>
      <c r="F348" s="19">
        <f t="shared" si="19"/>
        <v>0</v>
      </c>
    </row>
    <row r="349" spans="1:6" x14ac:dyDescent="0.25">
      <c r="A349" s="26">
        <v>27</v>
      </c>
      <c r="B349" s="1" t="s">
        <v>197</v>
      </c>
      <c r="C349" s="3" t="s">
        <v>4</v>
      </c>
      <c r="D349" s="18">
        <v>4</v>
      </c>
      <c r="E349" s="20"/>
      <c r="F349" s="19">
        <f t="shared" si="19"/>
        <v>0</v>
      </c>
    </row>
    <row r="350" spans="1:6" x14ac:dyDescent="0.25">
      <c r="A350" s="26">
        <v>28</v>
      </c>
      <c r="B350" s="1" t="s">
        <v>198</v>
      </c>
      <c r="C350" s="3" t="s">
        <v>4</v>
      </c>
      <c r="D350" s="18">
        <v>111</v>
      </c>
      <c r="E350" s="20"/>
      <c r="F350" s="19">
        <f t="shared" si="19"/>
        <v>0</v>
      </c>
    </row>
    <row r="351" spans="1:6" x14ac:dyDescent="0.25">
      <c r="A351" s="26">
        <v>29</v>
      </c>
      <c r="B351" s="1" t="s">
        <v>199</v>
      </c>
      <c r="C351" s="3" t="s">
        <v>4</v>
      </c>
      <c r="D351" s="18">
        <v>16</v>
      </c>
      <c r="E351" s="20"/>
      <c r="F351" s="19">
        <f t="shared" si="19"/>
        <v>0</v>
      </c>
    </row>
    <row r="352" spans="1:6" x14ac:dyDescent="0.25">
      <c r="A352" s="26">
        <v>30</v>
      </c>
      <c r="B352" s="1" t="s">
        <v>200</v>
      </c>
      <c r="C352" s="3" t="s">
        <v>4</v>
      </c>
      <c r="D352" s="18">
        <v>19</v>
      </c>
      <c r="E352" s="20"/>
      <c r="F352" s="19">
        <f t="shared" si="19"/>
        <v>0</v>
      </c>
    </row>
    <row r="353" spans="1:6" x14ac:dyDescent="0.25">
      <c r="A353" s="26">
        <v>31</v>
      </c>
      <c r="B353" s="1" t="s">
        <v>318</v>
      </c>
      <c r="C353" s="3" t="s">
        <v>3</v>
      </c>
      <c r="D353" s="18">
        <v>45</v>
      </c>
      <c r="E353" s="20"/>
      <c r="F353" s="19">
        <f t="shared" si="19"/>
        <v>0</v>
      </c>
    </row>
    <row r="354" spans="1:6" x14ac:dyDescent="0.25">
      <c r="A354" s="26">
        <v>32</v>
      </c>
      <c r="B354" s="1" t="s">
        <v>319</v>
      </c>
      <c r="C354" s="3" t="s">
        <v>3</v>
      </c>
      <c r="D354" s="18">
        <v>45</v>
      </c>
      <c r="E354" s="20"/>
      <c r="F354" s="19">
        <f t="shared" si="19"/>
        <v>0</v>
      </c>
    </row>
    <row r="355" spans="1:6" x14ac:dyDescent="0.25">
      <c r="A355" s="26">
        <v>33</v>
      </c>
      <c r="B355" s="1" t="s">
        <v>320</v>
      </c>
      <c r="C355" s="3" t="s">
        <v>4</v>
      </c>
      <c r="D355" s="18">
        <v>3</v>
      </c>
      <c r="E355" s="20"/>
      <c r="F355" s="19">
        <f t="shared" si="19"/>
        <v>0</v>
      </c>
    </row>
    <row r="356" spans="1:6" ht="90" x14ac:dyDescent="0.25">
      <c r="A356" s="26">
        <v>34</v>
      </c>
      <c r="B356" s="1" t="s">
        <v>436</v>
      </c>
      <c r="C356" s="3" t="s">
        <v>4</v>
      </c>
      <c r="D356" s="18">
        <v>8</v>
      </c>
      <c r="E356" s="20"/>
      <c r="F356" s="19">
        <f t="shared" si="19"/>
        <v>0</v>
      </c>
    </row>
    <row r="357" spans="1:6" ht="30" x14ac:dyDescent="0.25">
      <c r="A357" s="26">
        <v>35</v>
      </c>
      <c r="B357" s="1" t="s">
        <v>435</v>
      </c>
      <c r="C357" s="3" t="s">
        <v>4</v>
      </c>
      <c r="D357" s="18">
        <v>16</v>
      </c>
      <c r="E357" s="20"/>
      <c r="F357" s="19">
        <f t="shared" si="19"/>
        <v>0</v>
      </c>
    </row>
    <row r="358" spans="1:6" x14ac:dyDescent="0.25">
      <c r="A358" s="26">
        <v>36</v>
      </c>
      <c r="B358" s="1" t="s">
        <v>321</v>
      </c>
      <c r="C358" s="3" t="s">
        <v>3</v>
      </c>
      <c r="D358" s="18">
        <v>420</v>
      </c>
      <c r="E358" s="20"/>
      <c r="F358" s="19">
        <f t="shared" si="19"/>
        <v>0</v>
      </c>
    </row>
    <row r="359" spans="1:6" x14ac:dyDescent="0.25">
      <c r="A359" s="26">
        <v>37</v>
      </c>
      <c r="B359" s="1" t="s">
        <v>322</v>
      </c>
      <c r="C359" s="3" t="s">
        <v>3</v>
      </c>
      <c r="D359" s="18">
        <v>60</v>
      </c>
      <c r="E359" s="20"/>
      <c r="F359" s="19">
        <f t="shared" si="19"/>
        <v>0</v>
      </c>
    </row>
    <row r="360" spans="1:6" x14ac:dyDescent="0.25">
      <c r="A360" s="26">
        <v>38</v>
      </c>
      <c r="B360" s="1" t="s">
        <v>323</v>
      </c>
      <c r="C360" s="3" t="s">
        <v>3</v>
      </c>
      <c r="D360" s="18">
        <v>60</v>
      </c>
      <c r="E360" s="20"/>
      <c r="F360" s="19">
        <f t="shared" si="19"/>
        <v>0</v>
      </c>
    </row>
    <row r="361" spans="1:6" x14ac:dyDescent="0.25">
      <c r="A361" s="26">
        <v>39</v>
      </c>
      <c r="B361" s="1" t="s">
        <v>324</v>
      </c>
      <c r="C361" s="3" t="s">
        <v>3</v>
      </c>
      <c r="D361" s="18">
        <v>222</v>
      </c>
      <c r="E361" s="20"/>
      <c r="F361" s="19">
        <f t="shared" si="19"/>
        <v>0</v>
      </c>
    </row>
    <row r="362" spans="1:6" ht="30" x14ac:dyDescent="0.25">
      <c r="A362" s="26">
        <v>40</v>
      </c>
      <c r="B362" s="1" t="s">
        <v>325</v>
      </c>
      <c r="C362" s="3" t="s">
        <v>3</v>
      </c>
      <c r="D362" s="18">
        <v>118</v>
      </c>
      <c r="E362" s="20"/>
      <c r="F362" s="19">
        <f t="shared" si="19"/>
        <v>0</v>
      </c>
    </row>
    <row r="363" spans="1:6" x14ac:dyDescent="0.25">
      <c r="A363" s="26">
        <v>41</v>
      </c>
      <c r="B363" s="1" t="s">
        <v>201</v>
      </c>
      <c r="C363" s="3" t="s">
        <v>4</v>
      </c>
      <c r="D363" s="18">
        <v>4</v>
      </c>
      <c r="E363" s="20"/>
      <c r="F363" s="19">
        <f t="shared" si="19"/>
        <v>0</v>
      </c>
    </row>
    <row r="364" spans="1:6" x14ac:dyDescent="0.25">
      <c r="A364" s="26">
        <v>42</v>
      </c>
      <c r="B364" s="1" t="s">
        <v>202</v>
      </c>
      <c r="C364" s="3" t="s">
        <v>1</v>
      </c>
      <c r="D364" s="18">
        <v>75</v>
      </c>
      <c r="E364" s="20"/>
      <c r="F364" s="19">
        <f t="shared" si="19"/>
        <v>0</v>
      </c>
    </row>
    <row r="365" spans="1:6" x14ac:dyDescent="0.25">
      <c r="A365" s="26">
        <v>43</v>
      </c>
      <c r="B365" s="1" t="s">
        <v>203</v>
      </c>
      <c r="C365" s="3" t="s">
        <v>1</v>
      </c>
      <c r="D365" s="18">
        <v>75</v>
      </c>
      <c r="E365" s="20"/>
      <c r="F365" s="19">
        <f t="shared" si="19"/>
        <v>0</v>
      </c>
    </row>
    <row r="366" spans="1:6" x14ac:dyDescent="0.25">
      <c r="A366" s="26">
        <v>44</v>
      </c>
      <c r="B366" s="1" t="s">
        <v>204</v>
      </c>
      <c r="C366" s="3" t="s">
        <v>4</v>
      </c>
      <c r="D366" s="18">
        <v>2</v>
      </c>
      <c r="E366" s="20"/>
      <c r="F366" s="19">
        <f t="shared" si="19"/>
        <v>0</v>
      </c>
    </row>
    <row r="367" spans="1:6" x14ac:dyDescent="0.25">
      <c r="A367" s="26">
        <v>45</v>
      </c>
      <c r="B367" s="1" t="s">
        <v>205</v>
      </c>
      <c r="C367" s="3" t="s">
        <v>4</v>
      </c>
      <c r="D367" s="18">
        <v>2</v>
      </c>
      <c r="E367" s="20"/>
      <c r="F367" s="19">
        <f t="shared" si="19"/>
        <v>0</v>
      </c>
    </row>
    <row r="368" spans="1:6" x14ac:dyDescent="0.25">
      <c r="A368" s="26">
        <v>46</v>
      </c>
      <c r="B368" s="1" t="s">
        <v>206</v>
      </c>
      <c r="C368" s="3" t="s">
        <v>4</v>
      </c>
      <c r="D368" s="18">
        <v>3</v>
      </c>
      <c r="E368" s="20"/>
      <c r="F368" s="19">
        <f t="shared" si="19"/>
        <v>0</v>
      </c>
    </row>
    <row r="369" spans="1:6" x14ac:dyDescent="0.25">
      <c r="A369" s="26">
        <v>47</v>
      </c>
      <c r="B369" s="1" t="s">
        <v>207</v>
      </c>
      <c r="C369" s="3" t="s">
        <v>4</v>
      </c>
      <c r="D369" s="18">
        <v>150</v>
      </c>
      <c r="E369" s="20"/>
      <c r="F369" s="19">
        <f t="shared" si="19"/>
        <v>0</v>
      </c>
    </row>
    <row r="370" spans="1:6" x14ac:dyDescent="0.25">
      <c r="A370" s="26">
        <v>48</v>
      </c>
      <c r="B370" s="1" t="s">
        <v>208</v>
      </c>
      <c r="C370" s="3" t="s">
        <v>4</v>
      </c>
      <c r="D370" s="18">
        <v>7</v>
      </c>
      <c r="E370" s="20"/>
      <c r="F370" s="19">
        <f t="shared" si="19"/>
        <v>0</v>
      </c>
    </row>
    <row r="371" spans="1:6" ht="30" x14ac:dyDescent="0.25">
      <c r="A371" s="26">
        <v>49</v>
      </c>
      <c r="B371" s="1" t="s">
        <v>209</v>
      </c>
      <c r="C371" s="3" t="s">
        <v>4</v>
      </c>
      <c r="D371" s="18">
        <v>1</v>
      </c>
      <c r="E371" s="20"/>
      <c r="F371" s="19">
        <f t="shared" si="19"/>
        <v>0</v>
      </c>
    </row>
    <row r="372" spans="1:6" ht="30" x14ac:dyDescent="0.25">
      <c r="A372" s="26">
        <v>50</v>
      </c>
      <c r="B372" s="1" t="s">
        <v>210</v>
      </c>
      <c r="C372" s="3" t="s">
        <v>211</v>
      </c>
      <c r="D372" s="18">
        <v>20</v>
      </c>
      <c r="E372" s="20"/>
      <c r="F372" s="19">
        <f t="shared" si="19"/>
        <v>0</v>
      </c>
    </row>
    <row r="373" spans="1:6" x14ac:dyDescent="0.25">
      <c r="A373" s="26">
        <v>51</v>
      </c>
      <c r="B373" s="1" t="s">
        <v>212</v>
      </c>
      <c r="C373" s="3" t="s">
        <v>211</v>
      </c>
      <c r="D373" s="18">
        <v>20</v>
      </c>
      <c r="E373" s="20"/>
      <c r="F373" s="19">
        <f t="shared" si="19"/>
        <v>0</v>
      </c>
    </row>
    <row r="374" spans="1:6" x14ac:dyDescent="0.25">
      <c r="A374" s="2"/>
      <c r="B374" s="17" t="s">
        <v>397</v>
      </c>
      <c r="C374" s="2"/>
      <c r="D374" s="18"/>
      <c r="E374" s="20"/>
      <c r="F374" s="21">
        <f>SUM(F323:F373)</f>
        <v>0</v>
      </c>
    </row>
    <row r="375" spans="1:6" x14ac:dyDescent="0.25">
      <c r="A375" s="27"/>
      <c r="B375" s="22" t="s">
        <v>213</v>
      </c>
      <c r="C375" s="27"/>
      <c r="D375" s="28"/>
      <c r="E375" s="24"/>
      <c r="F375" s="24">
        <f>F374+F321</f>
        <v>0</v>
      </c>
    </row>
    <row r="376" spans="1:6" ht="15" customHeight="1" x14ac:dyDescent="0.25">
      <c r="A376" s="2"/>
      <c r="B376" s="59" t="s">
        <v>398</v>
      </c>
      <c r="C376" s="60"/>
      <c r="D376" s="18"/>
      <c r="E376" s="20"/>
      <c r="F376" s="19"/>
    </row>
    <row r="377" spans="1:6" x14ac:dyDescent="0.25">
      <c r="A377" s="2">
        <v>1</v>
      </c>
      <c r="B377" s="1" t="s">
        <v>214</v>
      </c>
      <c r="C377" s="3" t="s">
        <v>3</v>
      </c>
      <c r="D377" s="18">
        <v>1400</v>
      </c>
      <c r="E377" s="20"/>
      <c r="F377" s="19">
        <f>ROUND(D377*E377,2)</f>
        <v>0</v>
      </c>
    </row>
    <row r="378" spans="1:6" x14ac:dyDescent="0.25">
      <c r="A378" s="2">
        <v>2</v>
      </c>
      <c r="B378" s="1" t="s">
        <v>215</v>
      </c>
      <c r="C378" s="3" t="s">
        <v>3</v>
      </c>
      <c r="D378" s="18">
        <v>700</v>
      </c>
      <c r="E378" s="20"/>
      <c r="F378" s="19">
        <f>ROUND(D378*E378,2)</f>
        <v>0</v>
      </c>
    </row>
    <row r="379" spans="1:6" x14ac:dyDescent="0.25">
      <c r="A379" s="2">
        <v>3</v>
      </c>
      <c r="B379" s="1" t="s">
        <v>216</v>
      </c>
      <c r="C379" s="3" t="s">
        <v>3</v>
      </c>
      <c r="D379" s="18">
        <v>100</v>
      </c>
      <c r="E379" s="20"/>
      <c r="F379" s="19">
        <f>ROUND(D379*E379,2)</f>
        <v>0</v>
      </c>
    </row>
    <row r="380" spans="1:6" x14ac:dyDescent="0.25">
      <c r="A380" s="2">
        <v>4</v>
      </c>
      <c r="B380" s="1" t="s">
        <v>217</v>
      </c>
      <c r="C380" s="3" t="s">
        <v>3</v>
      </c>
      <c r="D380" s="18">
        <v>700</v>
      </c>
      <c r="E380" s="20"/>
      <c r="F380" s="19">
        <f>ROUND(D380*E380,2)</f>
        <v>0</v>
      </c>
    </row>
    <row r="381" spans="1:6" x14ac:dyDescent="0.25">
      <c r="A381" s="2">
        <v>5</v>
      </c>
      <c r="B381" s="1" t="s">
        <v>218</v>
      </c>
      <c r="C381" s="3" t="s">
        <v>3</v>
      </c>
      <c r="D381" s="18">
        <v>100</v>
      </c>
      <c r="E381" s="20"/>
      <c r="F381" s="19">
        <f>ROUND(D381*E381,2)</f>
        <v>0</v>
      </c>
    </row>
    <row r="382" spans="1:6" x14ac:dyDescent="0.25">
      <c r="A382" s="2"/>
      <c r="B382" s="17" t="s">
        <v>399</v>
      </c>
      <c r="C382" s="2"/>
      <c r="D382" s="18"/>
      <c r="E382" s="20"/>
      <c r="F382" s="21">
        <f>SUM(F377:F381)</f>
        <v>0</v>
      </c>
    </row>
    <row r="383" spans="1:6" ht="15" customHeight="1" x14ac:dyDescent="0.25">
      <c r="A383" s="2"/>
      <c r="B383" s="59" t="s">
        <v>400</v>
      </c>
      <c r="C383" s="60"/>
      <c r="D383" s="18"/>
      <c r="E383" s="20"/>
      <c r="F383" s="19"/>
    </row>
    <row r="384" spans="1:6" x14ac:dyDescent="0.25">
      <c r="A384" s="2">
        <v>1</v>
      </c>
      <c r="B384" s="1" t="s">
        <v>219</v>
      </c>
      <c r="C384" s="3" t="s">
        <v>4</v>
      </c>
      <c r="D384" s="18">
        <v>3</v>
      </c>
      <c r="E384" s="20"/>
      <c r="F384" s="19">
        <f t="shared" ref="F384:F394" si="20">ROUND(D384*E384,2)</f>
        <v>0</v>
      </c>
    </row>
    <row r="385" spans="1:6" ht="30" x14ac:dyDescent="0.25">
      <c r="A385" s="2">
        <v>2</v>
      </c>
      <c r="B385" s="1" t="s">
        <v>220</v>
      </c>
      <c r="C385" s="3" t="s">
        <v>4</v>
      </c>
      <c r="D385" s="18">
        <v>16</v>
      </c>
      <c r="E385" s="20"/>
      <c r="F385" s="19">
        <f t="shared" si="20"/>
        <v>0</v>
      </c>
    </row>
    <row r="386" spans="1:6" x14ac:dyDescent="0.25">
      <c r="A386" s="2">
        <v>3</v>
      </c>
      <c r="B386" s="1" t="s">
        <v>221</v>
      </c>
      <c r="C386" s="3" t="s">
        <v>4</v>
      </c>
      <c r="D386" s="18">
        <v>16</v>
      </c>
      <c r="E386" s="20"/>
      <c r="F386" s="19">
        <f t="shared" si="20"/>
        <v>0</v>
      </c>
    </row>
    <row r="387" spans="1:6" ht="30" x14ac:dyDescent="0.25">
      <c r="A387" s="2">
        <v>4</v>
      </c>
      <c r="B387" s="1" t="s">
        <v>222</v>
      </c>
      <c r="C387" s="3" t="s">
        <v>4</v>
      </c>
      <c r="D387" s="18">
        <v>7</v>
      </c>
      <c r="E387" s="20"/>
      <c r="F387" s="19">
        <f t="shared" si="20"/>
        <v>0</v>
      </c>
    </row>
    <row r="388" spans="1:6" ht="30" x14ac:dyDescent="0.25">
      <c r="A388" s="2">
        <v>5</v>
      </c>
      <c r="B388" s="1" t="s">
        <v>223</v>
      </c>
      <c r="C388" s="3" t="s">
        <v>4</v>
      </c>
      <c r="D388" s="18">
        <v>1</v>
      </c>
      <c r="E388" s="20"/>
      <c r="F388" s="19">
        <f t="shared" si="20"/>
        <v>0</v>
      </c>
    </row>
    <row r="389" spans="1:6" x14ac:dyDescent="0.25">
      <c r="A389" s="2">
        <v>6</v>
      </c>
      <c r="B389" s="1" t="s">
        <v>224</v>
      </c>
      <c r="C389" s="3" t="s">
        <v>4</v>
      </c>
      <c r="D389" s="18">
        <v>2</v>
      </c>
      <c r="E389" s="20"/>
      <c r="F389" s="19">
        <f t="shared" si="20"/>
        <v>0</v>
      </c>
    </row>
    <row r="390" spans="1:6" x14ac:dyDescent="0.25">
      <c r="A390" s="2">
        <v>7</v>
      </c>
      <c r="B390" s="1" t="s">
        <v>225</v>
      </c>
      <c r="C390" s="3" t="s">
        <v>4</v>
      </c>
      <c r="D390" s="18">
        <v>4</v>
      </c>
      <c r="E390" s="20"/>
      <c r="F390" s="19">
        <f t="shared" si="20"/>
        <v>0</v>
      </c>
    </row>
    <row r="391" spans="1:6" ht="30" x14ac:dyDescent="0.25">
      <c r="A391" s="2">
        <v>8</v>
      </c>
      <c r="B391" s="1" t="s">
        <v>226</v>
      </c>
      <c r="C391" s="3" t="s">
        <v>4</v>
      </c>
      <c r="D391" s="18">
        <v>1</v>
      </c>
      <c r="E391" s="20"/>
      <c r="F391" s="19">
        <f t="shared" si="20"/>
        <v>0</v>
      </c>
    </row>
    <row r="392" spans="1:6" ht="30" x14ac:dyDescent="0.25">
      <c r="A392" s="2">
        <v>9</v>
      </c>
      <c r="B392" s="1" t="s">
        <v>227</v>
      </c>
      <c r="C392" s="3" t="s">
        <v>4</v>
      </c>
      <c r="D392" s="18">
        <v>2</v>
      </c>
      <c r="E392" s="20"/>
      <c r="F392" s="19">
        <f t="shared" si="20"/>
        <v>0</v>
      </c>
    </row>
    <row r="393" spans="1:6" ht="30" x14ac:dyDescent="0.25">
      <c r="A393" s="2">
        <v>10</v>
      </c>
      <c r="B393" s="1" t="s">
        <v>228</v>
      </c>
      <c r="C393" s="3" t="s">
        <v>4</v>
      </c>
      <c r="D393" s="18">
        <v>1</v>
      </c>
      <c r="E393" s="20"/>
      <c r="F393" s="19">
        <f t="shared" si="20"/>
        <v>0</v>
      </c>
    </row>
    <row r="394" spans="1:6" x14ac:dyDescent="0.25">
      <c r="A394" s="2">
        <v>11</v>
      </c>
      <c r="B394" s="1" t="s">
        <v>229</v>
      </c>
      <c r="C394" s="3" t="s">
        <v>4</v>
      </c>
      <c r="D394" s="18">
        <v>16</v>
      </c>
      <c r="E394" s="20"/>
      <c r="F394" s="19">
        <f t="shared" si="20"/>
        <v>0</v>
      </c>
    </row>
    <row r="395" spans="1:6" x14ac:dyDescent="0.25">
      <c r="A395" s="2"/>
      <c r="B395" s="17" t="s">
        <v>401</v>
      </c>
      <c r="C395" s="2"/>
      <c r="D395" s="18"/>
      <c r="E395" s="20"/>
      <c r="F395" s="21">
        <f>SUM(F384:F394)</f>
        <v>0</v>
      </c>
    </row>
    <row r="396" spans="1:6" x14ac:dyDescent="0.25">
      <c r="A396" s="2"/>
      <c r="B396" s="59" t="s">
        <v>417</v>
      </c>
      <c r="C396" s="60"/>
      <c r="D396" s="18"/>
      <c r="E396" s="20"/>
      <c r="F396" s="19"/>
    </row>
    <row r="397" spans="1:6" x14ac:dyDescent="0.25">
      <c r="A397" s="2">
        <v>1</v>
      </c>
      <c r="B397" s="1" t="s">
        <v>233</v>
      </c>
      <c r="C397" s="3" t="s">
        <v>3</v>
      </c>
      <c r="D397" s="18">
        <v>200</v>
      </c>
      <c r="E397" s="20"/>
      <c r="F397" s="19">
        <f>ROUND(D397*E397,2)</f>
        <v>0</v>
      </c>
    </row>
    <row r="398" spans="1:6" ht="30" x14ac:dyDescent="0.25">
      <c r="A398" s="2">
        <v>2</v>
      </c>
      <c r="B398" s="1" t="s">
        <v>234</v>
      </c>
      <c r="C398" s="3" t="s">
        <v>3</v>
      </c>
      <c r="D398" s="18">
        <v>700</v>
      </c>
      <c r="E398" s="20"/>
      <c r="F398" s="19">
        <f>ROUND(D398*E398,2)</f>
        <v>0</v>
      </c>
    </row>
    <row r="399" spans="1:6" x14ac:dyDescent="0.25">
      <c r="A399" s="2">
        <v>4</v>
      </c>
      <c r="B399" s="1" t="s">
        <v>217</v>
      </c>
      <c r="C399" s="3" t="s">
        <v>3</v>
      </c>
      <c r="D399" s="18">
        <v>50</v>
      </c>
      <c r="E399" s="20"/>
      <c r="F399" s="19">
        <f>ROUND(D399*E399,2)</f>
        <v>0</v>
      </c>
    </row>
    <row r="400" spans="1:6" ht="30" x14ac:dyDescent="0.25">
      <c r="A400" s="2">
        <v>5</v>
      </c>
      <c r="B400" s="1" t="s">
        <v>235</v>
      </c>
      <c r="C400" s="3" t="s">
        <v>3</v>
      </c>
      <c r="D400" s="18">
        <v>30</v>
      </c>
      <c r="E400" s="20"/>
      <c r="F400" s="19">
        <f>ROUND(D400*E400,2)</f>
        <v>0</v>
      </c>
    </row>
    <row r="401" spans="1:6" x14ac:dyDescent="0.25">
      <c r="A401" s="2"/>
      <c r="B401" s="17" t="s">
        <v>399</v>
      </c>
      <c r="C401" s="2"/>
      <c r="D401" s="18"/>
      <c r="E401" s="20"/>
      <c r="F401" s="21">
        <f>SUM(F397:F400)</f>
        <v>0</v>
      </c>
    </row>
    <row r="402" spans="1:6" x14ac:dyDescent="0.25">
      <c r="A402" s="2"/>
      <c r="B402" s="59" t="s">
        <v>418</v>
      </c>
      <c r="C402" s="60"/>
      <c r="D402" s="18"/>
      <c r="E402" s="20"/>
      <c r="F402" s="19"/>
    </row>
    <row r="403" spans="1:6" ht="30" x14ac:dyDescent="0.25">
      <c r="A403" s="2">
        <v>1</v>
      </c>
      <c r="B403" s="61" t="s">
        <v>419</v>
      </c>
      <c r="C403" s="3" t="s">
        <v>4</v>
      </c>
      <c r="D403" s="18">
        <v>1</v>
      </c>
      <c r="E403" s="20"/>
      <c r="F403" s="19">
        <f t="shared" ref="F403:F407" si="21">ROUND(D403*E403,2)</f>
        <v>0</v>
      </c>
    </row>
    <row r="404" spans="1:6" x14ac:dyDescent="0.25">
      <c r="A404" s="2">
        <v>2</v>
      </c>
      <c r="B404" s="1" t="s">
        <v>236</v>
      </c>
      <c r="C404" s="3" t="s">
        <v>4</v>
      </c>
      <c r="D404" s="18">
        <v>1</v>
      </c>
      <c r="E404" s="20"/>
      <c r="F404" s="19">
        <f t="shared" si="21"/>
        <v>0</v>
      </c>
    </row>
    <row r="405" spans="1:6" x14ac:dyDescent="0.25">
      <c r="A405" s="2">
        <v>3</v>
      </c>
      <c r="B405" s="1" t="s">
        <v>237</v>
      </c>
      <c r="C405" s="3" t="s">
        <v>4</v>
      </c>
      <c r="D405" s="18">
        <v>1</v>
      </c>
      <c r="E405" s="20"/>
      <c r="F405" s="19">
        <f t="shared" si="21"/>
        <v>0</v>
      </c>
    </row>
    <row r="406" spans="1:6" x14ac:dyDescent="0.25">
      <c r="A406" s="2">
        <v>4</v>
      </c>
      <c r="B406" s="1" t="s">
        <v>238</v>
      </c>
      <c r="C406" s="3" t="s">
        <v>4</v>
      </c>
      <c r="D406" s="18">
        <v>2</v>
      </c>
      <c r="E406" s="20"/>
      <c r="F406" s="19">
        <f t="shared" si="21"/>
        <v>0</v>
      </c>
    </row>
    <row r="407" spans="1:6" ht="30" x14ac:dyDescent="0.25">
      <c r="A407" s="2">
        <v>5</v>
      </c>
      <c r="B407" s="1" t="s">
        <v>239</v>
      </c>
      <c r="C407" s="3" t="s">
        <v>4</v>
      </c>
      <c r="D407" s="18">
        <v>11</v>
      </c>
      <c r="E407" s="20"/>
      <c r="F407" s="19">
        <f t="shared" si="21"/>
        <v>0</v>
      </c>
    </row>
    <row r="408" spans="1:6" x14ac:dyDescent="0.25">
      <c r="A408" s="2"/>
      <c r="B408" s="17" t="s">
        <v>401</v>
      </c>
      <c r="C408" s="3"/>
      <c r="D408" s="18"/>
      <c r="E408" s="20"/>
      <c r="F408" s="21">
        <f>SUM(F403:F407)</f>
        <v>0</v>
      </c>
    </row>
    <row r="409" spans="1:6" x14ac:dyDescent="0.25">
      <c r="A409" s="2"/>
      <c r="B409" s="59" t="s">
        <v>420</v>
      </c>
      <c r="C409" s="60"/>
      <c r="D409" s="18"/>
      <c r="E409" s="20"/>
      <c r="F409" s="19"/>
    </row>
    <row r="410" spans="1:6" ht="30" x14ac:dyDescent="0.25">
      <c r="A410" s="2">
        <v>1</v>
      </c>
      <c r="B410" s="61" t="s">
        <v>422</v>
      </c>
      <c r="C410" s="3" t="s">
        <v>4</v>
      </c>
      <c r="D410" s="18">
        <v>1</v>
      </c>
      <c r="E410" s="20"/>
      <c r="F410" s="19">
        <f t="shared" ref="F410:F421" si="22">ROUND(D410*E410,2)</f>
        <v>0</v>
      </c>
    </row>
    <row r="411" spans="1:6" x14ac:dyDescent="0.25">
      <c r="A411" s="2">
        <v>2</v>
      </c>
      <c r="B411" s="1" t="s">
        <v>240</v>
      </c>
      <c r="C411" s="3" t="s">
        <v>4</v>
      </c>
      <c r="D411" s="18">
        <v>1</v>
      </c>
      <c r="E411" s="20"/>
      <c r="F411" s="19">
        <f t="shared" si="22"/>
        <v>0</v>
      </c>
    </row>
    <row r="412" spans="1:6" x14ac:dyDescent="0.25">
      <c r="A412" s="2">
        <v>3</v>
      </c>
      <c r="B412" s="1" t="s">
        <v>241</v>
      </c>
      <c r="C412" s="3" t="s">
        <v>4</v>
      </c>
      <c r="D412" s="18">
        <v>1</v>
      </c>
      <c r="E412" s="20"/>
      <c r="F412" s="19">
        <f t="shared" si="22"/>
        <v>0</v>
      </c>
    </row>
    <row r="413" spans="1:6" x14ac:dyDescent="0.25">
      <c r="A413" s="2">
        <v>4</v>
      </c>
      <c r="B413" s="1" t="s">
        <v>242</v>
      </c>
      <c r="C413" s="3" t="s">
        <v>4</v>
      </c>
      <c r="D413" s="18">
        <v>2</v>
      </c>
      <c r="E413" s="20"/>
      <c r="F413" s="19">
        <f t="shared" si="22"/>
        <v>0</v>
      </c>
    </row>
    <row r="414" spans="1:6" ht="30" x14ac:dyDescent="0.25">
      <c r="A414" s="2">
        <v>5</v>
      </c>
      <c r="B414" s="1" t="s">
        <v>243</v>
      </c>
      <c r="C414" s="3" t="s">
        <v>4</v>
      </c>
      <c r="D414" s="18">
        <v>11</v>
      </c>
      <c r="E414" s="20"/>
      <c r="F414" s="19">
        <f t="shared" si="22"/>
        <v>0</v>
      </c>
    </row>
    <row r="415" spans="1:6" x14ac:dyDescent="0.25">
      <c r="A415" s="2">
        <v>6</v>
      </c>
      <c r="B415" s="1" t="s">
        <v>230</v>
      </c>
      <c r="C415" s="3" t="s">
        <v>4</v>
      </c>
      <c r="D415" s="18">
        <v>17</v>
      </c>
      <c r="E415" s="20"/>
      <c r="F415" s="19">
        <f t="shared" si="22"/>
        <v>0</v>
      </c>
    </row>
    <row r="416" spans="1:6" x14ac:dyDescent="0.25">
      <c r="A416" s="2">
        <v>7</v>
      </c>
      <c r="B416" s="1" t="s">
        <v>231</v>
      </c>
      <c r="C416" s="3" t="s">
        <v>4</v>
      </c>
      <c r="D416" s="18">
        <v>34</v>
      </c>
      <c r="E416" s="20"/>
      <c r="F416" s="19">
        <f t="shared" si="22"/>
        <v>0</v>
      </c>
    </row>
    <row r="417" spans="1:6" x14ac:dyDescent="0.25">
      <c r="A417" s="2">
        <v>8</v>
      </c>
      <c r="B417" s="1" t="s">
        <v>232</v>
      </c>
      <c r="C417" s="3" t="s">
        <v>4</v>
      </c>
      <c r="D417" s="18">
        <v>17</v>
      </c>
      <c r="E417" s="20"/>
      <c r="F417" s="19">
        <f t="shared" si="22"/>
        <v>0</v>
      </c>
    </row>
    <row r="418" spans="1:6" x14ac:dyDescent="0.25">
      <c r="A418" s="2">
        <v>9</v>
      </c>
      <c r="B418" s="1" t="s">
        <v>421</v>
      </c>
      <c r="C418" s="3" t="s">
        <v>4</v>
      </c>
      <c r="D418" s="18">
        <v>1</v>
      </c>
      <c r="E418" s="20"/>
      <c r="F418" s="19">
        <f t="shared" si="22"/>
        <v>0</v>
      </c>
    </row>
    <row r="419" spans="1:6" x14ac:dyDescent="0.25">
      <c r="A419" s="2">
        <v>10</v>
      </c>
      <c r="B419" s="1" t="s">
        <v>328</v>
      </c>
      <c r="C419" s="3" t="s">
        <v>4</v>
      </c>
      <c r="D419" s="18">
        <v>1</v>
      </c>
      <c r="E419" s="20"/>
      <c r="F419" s="19">
        <f t="shared" si="22"/>
        <v>0</v>
      </c>
    </row>
    <row r="420" spans="1:6" x14ac:dyDescent="0.25">
      <c r="A420" s="2">
        <v>11</v>
      </c>
      <c r="B420" s="1" t="s">
        <v>326</v>
      </c>
      <c r="C420" s="3" t="s">
        <v>4</v>
      </c>
      <c r="D420" s="18">
        <v>17</v>
      </c>
      <c r="E420" s="20"/>
      <c r="F420" s="19">
        <f t="shared" si="22"/>
        <v>0</v>
      </c>
    </row>
    <row r="421" spans="1:6" x14ac:dyDescent="0.25">
      <c r="A421" s="2">
        <v>12</v>
      </c>
      <c r="B421" s="1" t="s">
        <v>327</v>
      </c>
      <c r="C421" s="3" t="s">
        <v>4</v>
      </c>
      <c r="D421" s="18">
        <v>1</v>
      </c>
      <c r="E421" s="20"/>
      <c r="F421" s="19">
        <f t="shared" si="22"/>
        <v>0</v>
      </c>
    </row>
    <row r="422" spans="1:6" x14ac:dyDescent="0.25">
      <c r="A422" s="2"/>
      <c r="B422" s="17" t="s">
        <v>402</v>
      </c>
      <c r="C422" s="2"/>
      <c r="D422" s="18"/>
      <c r="E422" s="20"/>
      <c r="F422" s="25">
        <f>SUM(F410:F421)</f>
        <v>0</v>
      </c>
    </row>
    <row r="423" spans="1:6" x14ac:dyDescent="0.25">
      <c r="A423" s="14"/>
      <c r="B423" s="22" t="s">
        <v>403</v>
      </c>
      <c r="C423" s="14"/>
      <c r="D423" s="13"/>
      <c r="E423" s="23"/>
      <c r="F423" s="24">
        <f>F422+F408+F401+F395+F382</f>
        <v>0</v>
      </c>
    </row>
    <row r="424" spans="1:6" ht="26.25" x14ac:dyDescent="0.25">
      <c r="A424" s="2"/>
      <c r="B424" s="17" t="s">
        <v>404</v>
      </c>
      <c r="C424" s="2"/>
      <c r="D424" s="18"/>
      <c r="E424" s="20"/>
      <c r="F424" s="19"/>
    </row>
    <row r="425" spans="1:6" x14ac:dyDescent="0.25">
      <c r="A425" s="2">
        <v>1</v>
      </c>
      <c r="B425" s="1" t="s">
        <v>244</v>
      </c>
      <c r="C425" s="3" t="s">
        <v>3</v>
      </c>
      <c r="D425" s="18">
        <v>120</v>
      </c>
      <c r="E425" s="20"/>
      <c r="F425" s="19">
        <f>ROUND(D425*E425,2)</f>
        <v>0</v>
      </c>
    </row>
    <row r="426" spans="1:6" x14ac:dyDescent="0.25">
      <c r="A426" s="2">
        <v>2</v>
      </c>
      <c r="B426" s="1" t="s">
        <v>245</v>
      </c>
      <c r="C426" s="3" t="s">
        <v>3</v>
      </c>
      <c r="D426" s="18">
        <v>120</v>
      </c>
      <c r="E426" s="20"/>
      <c r="F426" s="19">
        <f t="shared" ref="F426:F433" si="23">ROUND(D426*E426,2)</f>
        <v>0</v>
      </c>
    </row>
    <row r="427" spans="1:6" x14ac:dyDescent="0.25">
      <c r="A427" s="2">
        <v>3</v>
      </c>
      <c r="B427" s="1" t="s">
        <v>246</v>
      </c>
      <c r="C427" s="3" t="s">
        <v>3</v>
      </c>
      <c r="D427" s="18">
        <v>120</v>
      </c>
      <c r="E427" s="20"/>
      <c r="F427" s="19">
        <f t="shared" si="23"/>
        <v>0</v>
      </c>
    </row>
    <row r="428" spans="1:6" x14ac:dyDescent="0.25">
      <c r="A428" s="2">
        <v>4</v>
      </c>
      <c r="B428" s="1" t="s">
        <v>247</v>
      </c>
      <c r="C428" s="3" t="s">
        <v>4</v>
      </c>
      <c r="D428" s="18">
        <v>1</v>
      </c>
      <c r="E428" s="20"/>
      <c r="F428" s="19">
        <f t="shared" si="23"/>
        <v>0</v>
      </c>
    </row>
    <row r="429" spans="1:6" ht="30" x14ac:dyDescent="0.25">
      <c r="A429" s="2">
        <v>5</v>
      </c>
      <c r="B429" s="1" t="s">
        <v>248</v>
      </c>
      <c r="C429" s="3" t="s">
        <v>4</v>
      </c>
      <c r="D429" s="18">
        <v>1</v>
      </c>
      <c r="E429" s="20"/>
      <c r="F429" s="19">
        <f t="shared" si="23"/>
        <v>0</v>
      </c>
    </row>
    <row r="430" spans="1:6" x14ac:dyDescent="0.25">
      <c r="A430" s="2">
        <v>6</v>
      </c>
      <c r="B430" s="1" t="s">
        <v>249</v>
      </c>
      <c r="C430" s="3" t="s">
        <v>4</v>
      </c>
      <c r="D430" s="18">
        <v>1</v>
      </c>
      <c r="E430" s="20"/>
      <c r="F430" s="19">
        <f t="shared" si="23"/>
        <v>0</v>
      </c>
    </row>
    <row r="431" spans="1:6" x14ac:dyDescent="0.25">
      <c r="A431" s="2">
        <v>7</v>
      </c>
      <c r="B431" s="1" t="s">
        <v>250</v>
      </c>
      <c r="C431" s="3" t="s">
        <v>3</v>
      </c>
      <c r="D431" s="18">
        <v>20</v>
      </c>
      <c r="E431" s="20"/>
      <c r="F431" s="19">
        <f t="shared" si="23"/>
        <v>0</v>
      </c>
    </row>
    <row r="432" spans="1:6" x14ac:dyDescent="0.25">
      <c r="A432" s="2">
        <v>8</v>
      </c>
      <c r="B432" s="1" t="s">
        <v>251</v>
      </c>
      <c r="C432" s="3" t="s">
        <v>3</v>
      </c>
      <c r="D432" s="18">
        <v>20</v>
      </c>
      <c r="E432" s="20"/>
      <c r="F432" s="19">
        <f t="shared" si="23"/>
        <v>0</v>
      </c>
    </row>
    <row r="433" spans="1:6" x14ac:dyDescent="0.25">
      <c r="A433" s="2">
        <v>9</v>
      </c>
      <c r="B433" s="1" t="s">
        <v>252</v>
      </c>
      <c r="C433" s="3" t="s">
        <v>4</v>
      </c>
      <c r="D433" s="18">
        <v>1</v>
      </c>
      <c r="E433" s="20"/>
      <c r="F433" s="19">
        <f t="shared" si="23"/>
        <v>0</v>
      </c>
    </row>
    <row r="434" spans="1:6" x14ac:dyDescent="0.25">
      <c r="A434" s="2">
        <v>10</v>
      </c>
      <c r="B434" s="1" t="s">
        <v>253</v>
      </c>
      <c r="C434" s="3" t="s">
        <v>3</v>
      </c>
      <c r="D434" s="18">
        <v>100</v>
      </c>
      <c r="E434" s="20"/>
      <c r="F434" s="19">
        <f>ROUND(D434*E434,2)</f>
        <v>0</v>
      </c>
    </row>
    <row r="435" spans="1:6" x14ac:dyDescent="0.25">
      <c r="A435" s="2"/>
      <c r="B435" s="17" t="s">
        <v>405</v>
      </c>
      <c r="C435" s="2"/>
      <c r="D435" s="18"/>
      <c r="E435" s="18"/>
      <c r="F435" s="21">
        <f>SUM(F425:F434)</f>
        <v>0</v>
      </c>
    </row>
    <row r="436" spans="1:6" x14ac:dyDescent="0.25">
      <c r="A436" s="27"/>
      <c r="B436" s="22" t="s">
        <v>406</v>
      </c>
      <c r="C436" s="27"/>
      <c r="D436" s="28"/>
      <c r="E436" s="28"/>
      <c r="F436" s="24">
        <f>F435</f>
        <v>0</v>
      </c>
    </row>
    <row r="437" spans="1:6" x14ac:dyDescent="0.25">
      <c r="A437" s="29"/>
      <c r="B437" s="30" t="s">
        <v>407</v>
      </c>
      <c r="C437" s="29"/>
      <c r="D437" s="31"/>
      <c r="E437" s="31"/>
      <c r="F437" s="25">
        <f>F436+F423+F375+F291+F189+F66+F37</f>
        <v>0</v>
      </c>
    </row>
    <row r="438" spans="1:6" x14ac:dyDescent="0.25">
      <c r="A438" s="32"/>
      <c r="B438" s="33" t="s">
        <v>408</v>
      </c>
      <c r="C438" s="32"/>
      <c r="D438" s="34"/>
      <c r="E438" s="34"/>
      <c r="F438" s="34">
        <f>F437*20%</f>
        <v>0</v>
      </c>
    </row>
    <row r="439" spans="1:6" x14ac:dyDescent="0.25">
      <c r="A439" s="32"/>
      <c r="B439" s="33" t="s">
        <v>409</v>
      </c>
      <c r="C439" s="32"/>
      <c r="D439" s="34"/>
      <c r="E439" s="34"/>
      <c r="F439" s="34">
        <f>F437+F438</f>
        <v>0</v>
      </c>
    </row>
    <row r="442" spans="1:6" x14ac:dyDescent="0.25">
      <c r="E442" s="4"/>
    </row>
    <row r="445" spans="1:6" x14ac:dyDescent="0.25">
      <c r="D445" s="35"/>
      <c r="E445" s="35"/>
    </row>
    <row r="446" spans="1:6" x14ac:dyDescent="0.25">
      <c r="D446" s="35"/>
      <c r="E446" s="35"/>
    </row>
    <row r="447" spans="1:6" x14ac:dyDescent="0.25">
      <c r="D447" s="35"/>
      <c r="E447" s="35"/>
    </row>
  </sheetData>
  <mergeCells count="14">
    <mergeCell ref="B396:C396"/>
    <mergeCell ref="B402:C402"/>
    <mergeCell ref="B409:C409"/>
    <mergeCell ref="B376:C376"/>
    <mergeCell ref="B383:C383"/>
    <mergeCell ref="A1:F1"/>
    <mergeCell ref="A2:F2"/>
    <mergeCell ref="A6:A7"/>
    <mergeCell ref="B6:B7"/>
    <mergeCell ref="C6:C7"/>
    <mergeCell ref="D6:D7"/>
    <mergeCell ref="E6:E7"/>
    <mergeCell ref="F6:F7"/>
    <mergeCell ref="A4:F4"/>
  </mergeCells>
  <pageMargins left="0.7" right="0.7" top="0.75" bottom="0.75" header="0.3" footer="0.3"/>
  <pageSetup paperSize="9" scale="73" fitToHeight="0" orientation="portrait" r:id="rId1"/>
  <headerFooter>
    <oddFooter>&amp;CСтр. 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74"/>
  <sheetViews>
    <sheetView tabSelected="1" topLeftCell="A22" zoomScaleNormal="100" workbookViewId="0">
      <selection activeCell="B86" sqref="B86"/>
    </sheetView>
  </sheetViews>
  <sheetFormatPr defaultRowHeight="15" x14ac:dyDescent="0.25"/>
  <cols>
    <col min="1" max="1" width="8.140625" customWidth="1"/>
    <col min="2" max="2" width="59" customWidth="1"/>
    <col min="3" max="3" width="12" customWidth="1"/>
    <col min="4" max="4" width="16.140625" customWidth="1"/>
    <col min="5" max="5" width="14.85546875" customWidth="1"/>
    <col min="6" max="6" width="16" customWidth="1"/>
  </cols>
  <sheetData>
    <row r="1" spans="1:6" ht="15" customHeight="1" x14ac:dyDescent="0.25">
      <c r="A1" s="46" t="s">
        <v>438</v>
      </c>
      <c r="B1" s="47"/>
      <c r="C1" s="48"/>
      <c r="D1" s="48"/>
      <c r="E1" s="48"/>
      <c r="F1" s="49"/>
    </row>
    <row r="2" spans="1:6" s="45" customFormat="1" ht="30" customHeight="1" x14ac:dyDescent="0.25">
      <c r="A2" s="50" t="s">
        <v>440</v>
      </c>
      <c r="B2" s="51"/>
      <c r="C2" s="52"/>
      <c r="D2" s="52"/>
      <c r="E2" s="52"/>
      <c r="F2" s="53"/>
    </row>
    <row r="3" spans="1:6" ht="15" customHeight="1" x14ac:dyDescent="0.25">
      <c r="A3" s="43"/>
      <c r="B3" s="44"/>
      <c r="C3" s="41"/>
      <c r="D3" s="41"/>
      <c r="E3" s="41"/>
      <c r="F3" s="42"/>
    </row>
    <row r="4" spans="1:6" s="45" customFormat="1" ht="20.100000000000001" customHeight="1" x14ac:dyDescent="0.25">
      <c r="A4" s="56" t="s">
        <v>439</v>
      </c>
      <c r="B4" s="57"/>
      <c r="C4" s="57"/>
      <c r="D4" s="57"/>
      <c r="E4" s="57"/>
      <c r="F4" s="58"/>
    </row>
    <row r="5" spans="1:6" ht="15" customHeight="1" x14ac:dyDescent="0.25">
      <c r="A5" s="43"/>
      <c r="B5" s="44"/>
      <c r="C5" s="41"/>
      <c r="D5" s="41"/>
      <c r="E5" s="41"/>
      <c r="F5" s="42"/>
    </row>
    <row r="6" spans="1:6" x14ac:dyDescent="0.25">
      <c r="A6" s="54" t="s">
        <v>340</v>
      </c>
      <c r="B6" s="54" t="s">
        <v>341</v>
      </c>
      <c r="C6" s="54" t="s">
        <v>342</v>
      </c>
      <c r="D6" s="54" t="s">
        <v>343</v>
      </c>
      <c r="E6" s="54" t="s">
        <v>344</v>
      </c>
      <c r="F6" s="55" t="s">
        <v>345</v>
      </c>
    </row>
    <row r="7" spans="1:6" x14ac:dyDescent="0.25">
      <c r="A7" s="54"/>
      <c r="B7" s="54"/>
      <c r="C7" s="54"/>
      <c r="D7" s="54"/>
      <c r="E7" s="54"/>
      <c r="F7" s="55"/>
    </row>
    <row r="8" spans="1:6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6">
        <v>6</v>
      </c>
    </row>
    <row r="9" spans="1:6" x14ac:dyDescent="0.25">
      <c r="A9" s="2"/>
      <c r="B9" s="9" t="s">
        <v>423</v>
      </c>
      <c r="C9" s="10"/>
      <c r="D9" s="18"/>
      <c r="E9" s="18"/>
      <c r="F9" s="19"/>
    </row>
    <row r="10" spans="1:6" ht="30" x14ac:dyDescent="0.25">
      <c r="A10" s="2">
        <v>1</v>
      </c>
      <c r="B10" s="37" t="s">
        <v>258</v>
      </c>
      <c r="C10" s="38" t="s">
        <v>4</v>
      </c>
      <c r="D10" s="18">
        <v>1</v>
      </c>
      <c r="E10" s="18"/>
      <c r="F10" s="19">
        <f t="shared" ref="F10:F49" si="0">ROUND(D10*E10,2)</f>
        <v>0</v>
      </c>
    </row>
    <row r="11" spans="1:6" x14ac:dyDescent="0.25">
      <c r="A11" s="2">
        <v>2</v>
      </c>
      <c r="B11" s="7" t="s">
        <v>259</v>
      </c>
      <c r="C11" s="12" t="s">
        <v>4</v>
      </c>
      <c r="D11" s="18">
        <v>1</v>
      </c>
      <c r="E11" s="18"/>
      <c r="F11" s="19">
        <f t="shared" si="0"/>
        <v>0</v>
      </c>
    </row>
    <row r="12" spans="1:6" ht="30" x14ac:dyDescent="0.25">
      <c r="A12" s="2">
        <v>3</v>
      </c>
      <c r="B12" s="7" t="s">
        <v>260</v>
      </c>
      <c r="C12" s="12" t="s">
        <v>4</v>
      </c>
      <c r="D12" s="18">
        <v>28</v>
      </c>
      <c r="E12" s="18"/>
      <c r="F12" s="19">
        <f t="shared" si="0"/>
        <v>0</v>
      </c>
    </row>
    <row r="13" spans="1:6" ht="30" x14ac:dyDescent="0.25">
      <c r="A13" s="2">
        <v>4</v>
      </c>
      <c r="B13" s="7" t="s">
        <v>261</v>
      </c>
      <c r="C13" s="12" t="s">
        <v>4</v>
      </c>
      <c r="D13" s="18">
        <v>5</v>
      </c>
      <c r="E13" s="18"/>
      <c r="F13" s="19">
        <f t="shared" si="0"/>
        <v>0</v>
      </c>
    </row>
    <row r="14" spans="1:6" ht="30" x14ac:dyDescent="0.25">
      <c r="A14" s="2">
        <v>5</v>
      </c>
      <c r="B14" s="7" t="s">
        <v>262</v>
      </c>
      <c r="C14" s="12" t="s">
        <v>4</v>
      </c>
      <c r="D14" s="18">
        <v>5</v>
      </c>
      <c r="E14" s="18"/>
      <c r="F14" s="19">
        <f t="shared" si="0"/>
        <v>0</v>
      </c>
    </row>
    <row r="15" spans="1:6" x14ac:dyDescent="0.25">
      <c r="A15" s="2">
        <v>6</v>
      </c>
      <c r="B15" s="7" t="s">
        <v>263</v>
      </c>
      <c r="C15" s="12" t="s">
        <v>4</v>
      </c>
      <c r="D15" s="18">
        <v>1</v>
      </c>
      <c r="E15" s="18"/>
      <c r="F15" s="19">
        <f t="shared" si="0"/>
        <v>0</v>
      </c>
    </row>
    <row r="16" spans="1:6" ht="30" x14ac:dyDescent="0.25">
      <c r="A16" s="2">
        <v>7</v>
      </c>
      <c r="B16" s="7" t="s">
        <v>264</v>
      </c>
      <c r="C16" s="12" t="s">
        <v>4</v>
      </c>
      <c r="D16" s="18">
        <v>1</v>
      </c>
      <c r="E16" s="18"/>
      <c r="F16" s="19">
        <f t="shared" si="0"/>
        <v>0</v>
      </c>
    </row>
    <row r="17" spans="1:6" ht="30" x14ac:dyDescent="0.25">
      <c r="A17" s="2">
        <v>8</v>
      </c>
      <c r="B17" s="7" t="s">
        <v>265</v>
      </c>
      <c r="C17" s="12" t="s">
        <v>4</v>
      </c>
      <c r="D17" s="18">
        <v>5</v>
      </c>
      <c r="E17" s="18"/>
      <c r="F17" s="19">
        <f t="shared" si="0"/>
        <v>0</v>
      </c>
    </row>
    <row r="18" spans="1:6" x14ac:dyDescent="0.25">
      <c r="A18" s="2">
        <v>9</v>
      </c>
      <c r="B18" s="7" t="s">
        <v>266</v>
      </c>
      <c r="C18" s="12" t="s">
        <v>3</v>
      </c>
      <c r="D18" s="18">
        <v>16</v>
      </c>
      <c r="E18" s="18"/>
      <c r="F18" s="19">
        <f t="shared" si="0"/>
        <v>0</v>
      </c>
    </row>
    <row r="19" spans="1:6" x14ac:dyDescent="0.25">
      <c r="A19" s="2">
        <v>10</v>
      </c>
      <c r="B19" s="7" t="s">
        <v>267</v>
      </c>
      <c r="C19" s="12" t="s">
        <v>3</v>
      </c>
      <c r="D19" s="18">
        <v>20</v>
      </c>
      <c r="E19" s="18"/>
      <c r="F19" s="19">
        <f t="shared" si="0"/>
        <v>0</v>
      </c>
    </row>
    <row r="20" spans="1:6" x14ac:dyDescent="0.25">
      <c r="A20" s="2">
        <v>11</v>
      </c>
      <c r="B20" s="7" t="s">
        <v>268</v>
      </c>
      <c r="C20" s="12" t="s">
        <v>4</v>
      </c>
      <c r="D20" s="18">
        <v>2</v>
      </c>
      <c r="E20" s="18"/>
      <c r="F20" s="19">
        <f t="shared" si="0"/>
        <v>0</v>
      </c>
    </row>
    <row r="21" spans="1:6" x14ac:dyDescent="0.25">
      <c r="A21" s="2">
        <v>12</v>
      </c>
      <c r="B21" s="7" t="s">
        <v>269</v>
      </c>
      <c r="C21" s="12" t="s">
        <v>3</v>
      </c>
      <c r="D21" s="18">
        <v>260</v>
      </c>
      <c r="E21" s="18"/>
      <c r="F21" s="19">
        <f t="shared" si="0"/>
        <v>0</v>
      </c>
    </row>
    <row r="22" spans="1:6" x14ac:dyDescent="0.25">
      <c r="A22" s="2">
        <v>13</v>
      </c>
      <c r="B22" s="7" t="s">
        <v>270</v>
      </c>
      <c r="C22" s="12" t="s">
        <v>3</v>
      </c>
      <c r="D22" s="18">
        <v>4100</v>
      </c>
      <c r="E22" s="18"/>
      <c r="F22" s="19">
        <f t="shared" si="0"/>
        <v>0</v>
      </c>
    </row>
    <row r="23" spans="1:6" x14ac:dyDescent="0.25">
      <c r="A23" s="2">
        <v>14</v>
      </c>
      <c r="B23" s="7" t="s">
        <v>271</v>
      </c>
      <c r="C23" s="12" t="s">
        <v>3</v>
      </c>
      <c r="D23" s="18">
        <v>3400</v>
      </c>
      <c r="E23" s="18"/>
      <c r="F23" s="19">
        <f t="shared" si="0"/>
        <v>0</v>
      </c>
    </row>
    <row r="24" spans="1:6" x14ac:dyDescent="0.25">
      <c r="A24" s="2">
        <v>15</v>
      </c>
      <c r="B24" s="7" t="s">
        <v>272</v>
      </c>
      <c r="C24" s="12" t="s">
        <v>3</v>
      </c>
      <c r="D24" s="18">
        <v>200</v>
      </c>
      <c r="E24" s="18"/>
      <c r="F24" s="19">
        <f t="shared" si="0"/>
        <v>0</v>
      </c>
    </row>
    <row r="25" spans="1:6" x14ac:dyDescent="0.25">
      <c r="A25" s="2">
        <v>16</v>
      </c>
      <c r="B25" s="7" t="s">
        <v>273</v>
      </c>
      <c r="C25" s="12" t="s">
        <v>3</v>
      </c>
      <c r="D25" s="18">
        <v>40</v>
      </c>
      <c r="E25" s="18"/>
      <c r="F25" s="19">
        <f t="shared" si="0"/>
        <v>0</v>
      </c>
    </row>
    <row r="26" spans="1:6" ht="30" x14ac:dyDescent="0.25">
      <c r="A26" s="2">
        <v>17</v>
      </c>
      <c r="B26" s="7" t="s">
        <v>274</v>
      </c>
      <c r="C26" s="12" t="s">
        <v>3</v>
      </c>
      <c r="D26" s="18">
        <v>56</v>
      </c>
      <c r="E26" s="18"/>
      <c r="F26" s="19">
        <f t="shared" si="0"/>
        <v>0</v>
      </c>
    </row>
    <row r="27" spans="1:6" ht="30" x14ac:dyDescent="0.25">
      <c r="A27" s="2">
        <v>18</v>
      </c>
      <c r="B27" s="7" t="s">
        <v>275</v>
      </c>
      <c r="C27" s="12" t="s">
        <v>3</v>
      </c>
      <c r="D27" s="18">
        <v>58</v>
      </c>
      <c r="E27" s="18"/>
      <c r="F27" s="19">
        <f t="shared" si="0"/>
        <v>0</v>
      </c>
    </row>
    <row r="28" spans="1:6" ht="30" x14ac:dyDescent="0.25">
      <c r="A28" s="2">
        <v>19</v>
      </c>
      <c r="B28" s="7" t="s">
        <v>276</v>
      </c>
      <c r="C28" s="12" t="s">
        <v>3</v>
      </c>
      <c r="D28" s="18">
        <v>50</v>
      </c>
      <c r="E28" s="18"/>
      <c r="F28" s="19">
        <f t="shared" si="0"/>
        <v>0</v>
      </c>
    </row>
    <row r="29" spans="1:6" ht="30" x14ac:dyDescent="0.25">
      <c r="A29" s="2">
        <v>20</v>
      </c>
      <c r="B29" s="7" t="s">
        <v>277</v>
      </c>
      <c r="C29" s="12" t="s">
        <v>3</v>
      </c>
      <c r="D29" s="18">
        <v>570</v>
      </c>
      <c r="E29" s="18"/>
      <c r="F29" s="19">
        <f t="shared" si="0"/>
        <v>0</v>
      </c>
    </row>
    <row r="30" spans="1:6" ht="30" x14ac:dyDescent="0.25">
      <c r="A30" s="2">
        <v>21</v>
      </c>
      <c r="B30" s="7" t="s">
        <v>278</v>
      </c>
      <c r="C30" s="12" t="s">
        <v>3</v>
      </c>
      <c r="D30" s="18">
        <v>47</v>
      </c>
      <c r="E30" s="18"/>
      <c r="F30" s="19">
        <f t="shared" si="0"/>
        <v>0</v>
      </c>
    </row>
    <row r="31" spans="1:6" ht="30" x14ac:dyDescent="0.25">
      <c r="A31" s="2">
        <v>22</v>
      </c>
      <c r="B31" s="7" t="s">
        <v>279</v>
      </c>
      <c r="C31" s="12" t="s">
        <v>3</v>
      </c>
      <c r="D31" s="18">
        <v>40</v>
      </c>
      <c r="E31" s="18"/>
      <c r="F31" s="19">
        <f t="shared" si="0"/>
        <v>0</v>
      </c>
    </row>
    <row r="32" spans="1:6" ht="30" x14ac:dyDescent="0.25">
      <c r="A32" s="2">
        <v>23</v>
      </c>
      <c r="B32" s="7" t="s">
        <v>280</v>
      </c>
      <c r="C32" s="12" t="s">
        <v>3</v>
      </c>
      <c r="D32" s="18">
        <v>32</v>
      </c>
      <c r="E32" s="18"/>
      <c r="F32" s="19">
        <f t="shared" si="0"/>
        <v>0</v>
      </c>
    </row>
    <row r="33" spans="1:6" ht="30" x14ac:dyDescent="0.25">
      <c r="A33" s="2">
        <v>24</v>
      </c>
      <c r="B33" s="7" t="s">
        <v>281</v>
      </c>
      <c r="C33" s="12" t="s">
        <v>3</v>
      </c>
      <c r="D33" s="18">
        <v>480</v>
      </c>
      <c r="E33" s="18"/>
      <c r="F33" s="19">
        <f t="shared" si="0"/>
        <v>0</v>
      </c>
    </row>
    <row r="34" spans="1:6" ht="30" x14ac:dyDescent="0.25">
      <c r="A34" s="2">
        <v>25</v>
      </c>
      <c r="B34" s="7" t="s">
        <v>282</v>
      </c>
      <c r="C34" s="12" t="s">
        <v>3</v>
      </c>
      <c r="D34" s="18">
        <v>30</v>
      </c>
      <c r="E34" s="18"/>
      <c r="F34" s="19">
        <f t="shared" si="0"/>
        <v>0</v>
      </c>
    </row>
    <row r="35" spans="1:6" ht="30" x14ac:dyDescent="0.25">
      <c r="A35" s="2">
        <v>26</v>
      </c>
      <c r="B35" s="7" t="s">
        <v>283</v>
      </c>
      <c r="C35" s="12" t="s">
        <v>3</v>
      </c>
      <c r="D35" s="18">
        <v>30</v>
      </c>
      <c r="E35" s="18"/>
      <c r="F35" s="19">
        <f t="shared" si="0"/>
        <v>0</v>
      </c>
    </row>
    <row r="36" spans="1:6" x14ac:dyDescent="0.25">
      <c r="A36" s="2">
        <v>27</v>
      </c>
      <c r="B36" s="7" t="s">
        <v>284</v>
      </c>
      <c r="C36" s="12" t="s">
        <v>3</v>
      </c>
      <c r="D36" s="18">
        <v>15</v>
      </c>
      <c r="E36" s="18"/>
      <c r="F36" s="19">
        <f t="shared" si="0"/>
        <v>0</v>
      </c>
    </row>
    <row r="37" spans="1:6" x14ac:dyDescent="0.25">
      <c r="A37" s="2">
        <v>28</v>
      </c>
      <c r="B37" s="7" t="s">
        <v>164</v>
      </c>
      <c r="C37" s="12" t="s">
        <v>3</v>
      </c>
      <c r="D37" s="18">
        <v>12</v>
      </c>
      <c r="E37" s="18"/>
      <c r="F37" s="19">
        <f t="shared" si="0"/>
        <v>0</v>
      </c>
    </row>
    <row r="38" spans="1:6" x14ac:dyDescent="0.25">
      <c r="A38" s="2">
        <v>29</v>
      </c>
      <c r="B38" s="7" t="s">
        <v>165</v>
      </c>
      <c r="C38" s="12" t="s">
        <v>3</v>
      </c>
      <c r="D38" s="18">
        <v>10</v>
      </c>
      <c r="E38" s="18"/>
      <c r="F38" s="19">
        <f t="shared" si="0"/>
        <v>0</v>
      </c>
    </row>
    <row r="39" spans="1:6" x14ac:dyDescent="0.25">
      <c r="A39" s="2">
        <v>30</v>
      </c>
      <c r="B39" s="7" t="s">
        <v>285</v>
      </c>
      <c r="C39" s="12" t="s">
        <v>3</v>
      </c>
      <c r="D39" s="18">
        <v>16</v>
      </c>
      <c r="E39" s="18"/>
      <c r="F39" s="19">
        <f t="shared" si="0"/>
        <v>0</v>
      </c>
    </row>
    <row r="40" spans="1:6" x14ac:dyDescent="0.25">
      <c r="A40" s="2">
        <v>31</v>
      </c>
      <c r="B40" s="7" t="s">
        <v>286</v>
      </c>
      <c r="C40" s="12" t="s">
        <v>3</v>
      </c>
      <c r="D40" s="18">
        <v>12</v>
      </c>
      <c r="E40" s="18"/>
      <c r="F40" s="19">
        <f t="shared" si="0"/>
        <v>0</v>
      </c>
    </row>
    <row r="41" spans="1:6" x14ac:dyDescent="0.25">
      <c r="A41" s="2">
        <v>32</v>
      </c>
      <c r="B41" s="7" t="s">
        <v>287</v>
      </c>
      <c r="C41" s="12" t="s">
        <v>3</v>
      </c>
      <c r="D41" s="18">
        <v>50</v>
      </c>
      <c r="E41" s="18"/>
      <c r="F41" s="19">
        <f t="shared" si="0"/>
        <v>0</v>
      </c>
    </row>
    <row r="42" spans="1:6" x14ac:dyDescent="0.25">
      <c r="A42" s="2">
        <v>33</v>
      </c>
      <c r="B42" s="7" t="s">
        <v>288</v>
      </c>
      <c r="C42" s="12" t="s">
        <v>3</v>
      </c>
      <c r="D42" s="18">
        <v>700</v>
      </c>
      <c r="E42" s="18"/>
      <c r="F42" s="19">
        <f t="shared" si="0"/>
        <v>0</v>
      </c>
    </row>
    <row r="43" spans="1:6" x14ac:dyDescent="0.25">
      <c r="A43" s="2">
        <v>34</v>
      </c>
      <c r="B43" s="7" t="s">
        <v>289</v>
      </c>
      <c r="C43" s="12" t="s">
        <v>3</v>
      </c>
      <c r="D43" s="18">
        <v>700</v>
      </c>
      <c r="E43" s="18"/>
      <c r="F43" s="19">
        <f t="shared" si="0"/>
        <v>0</v>
      </c>
    </row>
    <row r="44" spans="1:6" x14ac:dyDescent="0.25">
      <c r="A44" s="2">
        <v>35</v>
      </c>
      <c r="B44" s="7" t="s">
        <v>290</v>
      </c>
      <c r="C44" s="12" t="s">
        <v>3</v>
      </c>
      <c r="D44" s="18">
        <v>2</v>
      </c>
      <c r="E44" s="18"/>
      <c r="F44" s="19">
        <f t="shared" si="0"/>
        <v>0</v>
      </c>
    </row>
    <row r="45" spans="1:6" x14ac:dyDescent="0.25">
      <c r="A45" s="2">
        <v>36</v>
      </c>
      <c r="B45" s="7" t="s">
        <v>291</v>
      </c>
      <c r="C45" s="12" t="s">
        <v>4</v>
      </c>
      <c r="D45" s="18">
        <v>1260</v>
      </c>
      <c r="E45" s="18"/>
      <c r="F45" s="19">
        <f t="shared" si="0"/>
        <v>0</v>
      </c>
    </row>
    <row r="46" spans="1:6" x14ac:dyDescent="0.25">
      <c r="A46" s="2">
        <v>37</v>
      </c>
      <c r="B46" s="7" t="s">
        <v>292</v>
      </c>
      <c r="C46" s="12" t="s">
        <v>3</v>
      </c>
      <c r="D46" s="18">
        <v>1200</v>
      </c>
      <c r="E46" s="18"/>
      <c r="F46" s="19">
        <f t="shared" si="0"/>
        <v>0</v>
      </c>
    </row>
    <row r="47" spans="1:6" x14ac:dyDescent="0.25">
      <c r="A47" s="2">
        <v>38</v>
      </c>
      <c r="B47" s="7" t="s">
        <v>293</v>
      </c>
      <c r="C47" s="12" t="s">
        <v>3</v>
      </c>
      <c r="D47" s="18">
        <v>60</v>
      </c>
      <c r="E47" s="18"/>
      <c r="F47" s="19">
        <f t="shared" si="0"/>
        <v>0</v>
      </c>
    </row>
    <row r="48" spans="1:6" x14ac:dyDescent="0.25">
      <c r="A48" s="2">
        <v>39</v>
      </c>
      <c r="B48" s="7" t="s">
        <v>294</v>
      </c>
      <c r="C48" s="12" t="s">
        <v>4</v>
      </c>
      <c r="D48" s="18">
        <v>14</v>
      </c>
      <c r="E48" s="18"/>
      <c r="F48" s="19">
        <f t="shared" si="0"/>
        <v>0</v>
      </c>
    </row>
    <row r="49" spans="1:6" x14ac:dyDescent="0.25">
      <c r="A49" s="2">
        <v>40</v>
      </c>
      <c r="B49" s="39" t="s">
        <v>295</v>
      </c>
      <c r="C49" s="40" t="s">
        <v>4</v>
      </c>
      <c r="D49" s="18">
        <v>44</v>
      </c>
      <c r="E49" s="18"/>
      <c r="F49" s="19">
        <f t="shared" si="0"/>
        <v>0</v>
      </c>
    </row>
    <row r="50" spans="1:6" x14ac:dyDescent="0.25">
      <c r="A50" s="2"/>
      <c r="B50" s="9" t="s">
        <v>425</v>
      </c>
      <c r="C50" s="5"/>
      <c r="D50" s="18"/>
      <c r="E50" s="18"/>
      <c r="F50" s="36">
        <f>SUM(F10:F49)</f>
        <v>0</v>
      </c>
    </row>
    <row r="51" spans="1:6" x14ac:dyDescent="0.25">
      <c r="A51" s="2"/>
      <c r="B51" s="9" t="s">
        <v>424</v>
      </c>
      <c r="C51" s="11"/>
      <c r="D51" s="18"/>
      <c r="E51" s="18"/>
      <c r="F51" s="19"/>
    </row>
    <row r="52" spans="1:6" x14ac:dyDescent="0.25">
      <c r="A52" s="2">
        <v>1</v>
      </c>
      <c r="B52" s="37" t="s">
        <v>296</v>
      </c>
      <c r="C52" s="38" t="s">
        <v>4</v>
      </c>
      <c r="D52" s="18">
        <v>1</v>
      </c>
      <c r="E52" s="18"/>
      <c r="F52" s="19">
        <f t="shared" ref="F52:F62" si="1">ROUND(D52*E52,2)</f>
        <v>0</v>
      </c>
    </row>
    <row r="53" spans="1:6" x14ac:dyDescent="0.25">
      <c r="A53" s="2">
        <v>2</v>
      </c>
      <c r="B53" s="7" t="s">
        <v>297</v>
      </c>
      <c r="C53" s="12" t="s">
        <v>4</v>
      </c>
      <c r="D53" s="18">
        <v>1</v>
      </c>
      <c r="E53" s="18"/>
      <c r="F53" s="19">
        <f t="shared" si="1"/>
        <v>0</v>
      </c>
    </row>
    <row r="54" spans="1:6" x14ac:dyDescent="0.25">
      <c r="A54" s="2">
        <v>3</v>
      </c>
      <c r="B54" s="7" t="s">
        <v>298</v>
      </c>
      <c r="C54" s="12" t="s">
        <v>4</v>
      </c>
      <c r="D54" s="18">
        <v>1</v>
      </c>
      <c r="E54" s="18"/>
      <c r="F54" s="19">
        <f t="shared" si="1"/>
        <v>0</v>
      </c>
    </row>
    <row r="55" spans="1:6" ht="30" x14ac:dyDescent="0.25">
      <c r="A55" s="2">
        <v>4</v>
      </c>
      <c r="B55" s="7" t="s">
        <v>427</v>
      </c>
      <c r="C55" s="12" t="s">
        <v>4</v>
      </c>
      <c r="D55" s="18">
        <v>1</v>
      </c>
      <c r="E55" s="18"/>
      <c r="F55" s="19">
        <f t="shared" si="1"/>
        <v>0</v>
      </c>
    </row>
    <row r="56" spans="1:6" x14ac:dyDescent="0.25">
      <c r="A56" s="2">
        <v>5</v>
      </c>
      <c r="B56" s="7" t="s">
        <v>299</v>
      </c>
      <c r="C56" s="12" t="s">
        <v>4</v>
      </c>
      <c r="D56" s="18">
        <v>1</v>
      </c>
      <c r="E56" s="18"/>
      <c r="F56" s="19">
        <f t="shared" si="1"/>
        <v>0</v>
      </c>
    </row>
    <row r="57" spans="1:6" x14ac:dyDescent="0.25">
      <c r="A57" s="2">
        <v>6</v>
      </c>
      <c r="B57" s="7" t="s">
        <v>300</v>
      </c>
      <c r="C57" s="12" t="s">
        <v>4</v>
      </c>
      <c r="D57" s="18">
        <v>1</v>
      </c>
      <c r="E57" s="18"/>
      <c r="F57" s="19">
        <f t="shared" si="1"/>
        <v>0</v>
      </c>
    </row>
    <row r="58" spans="1:6" x14ac:dyDescent="0.25">
      <c r="A58" s="2">
        <v>7</v>
      </c>
      <c r="B58" s="7" t="s">
        <v>301</v>
      </c>
      <c r="C58" s="12" t="s">
        <v>4</v>
      </c>
      <c r="D58" s="18">
        <v>4</v>
      </c>
      <c r="E58" s="18"/>
      <c r="F58" s="19">
        <f t="shared" si="1"/>
        <v>0</v>
      </c>
    </row>
    <row r="59" spans="1:6" ht="30" x14ac:dyDescent="0.25">
      <c r="A59" s="2">
        <v>8</v>
      </c>
      <c r="B59" s="7" t="s">
        <v>428</v>
      </c>
      <c r="C59" s="12" t="s">
        <v>4</v>
      </c>
      <c r="D59" s="18">
        <v>1</v>
      </c>
      <c r="E59" s="18"/>
      <c r="F59" s="19">
        <f t="shared" si="1"/>
        <v>0</v>
      </c>
    </row>
    <row r="60" spans="1:6" x14ac:dyDescent="0.25">
      <c r="A60" s="2">
        <v>9</v>
      </c>
      <c r="B60" s="7" t="s">
        <v>302</v>
      </c>
      <c r="C60" s="12" t="s">
        <v>4</v>
      </c>
      <c r="D60" s="18">
        <v>1</v>
      </c>
      <c r="E60" s="18"/>
      <c r="F60" s="19">
        <f t="shared" si="1"/>
        <v>0</v>
      </c>
    </row>
    <row r="61" spans="1:6" x14ac:dyDescent="0.25">
      <c r="A61" s="2">
        <v>10</v>
      </c>
      <c r="B61" s="7" t="s">
        <v>303</v>
      </c>
      <c r="C61" s="12" t="s">
        <v>4</v>
      </c>
      <c r="D61" s="18">
        <v>2</v>
      </c>
      <c r="E61" s="18"/>
      <c r="F61" s="19">
        <f t="shared" si="1"/>
        <v>0</v>
      </c>
    </row>
    <row r="62" spans="1:6" x14ac:dyDescent="0.25">
      <c r="A62" s="2">
        <v>11</v>
      </c>
      <c r="B62" s="7" t="s">
        <v>304</v>
      </c>
      <c r="C62" s="12" t="s">
        <v>3</v>
      </c>
      <c r="D62" s="18">
        <v>200</v>
      </c>
      <c r="E62" s="18"/>
      <c r="F62" s="19">
        <f t="shared" si="1"/>
        <v>0</v>
      </c>
    </row>
    <row r="63" spans="1:6" x14ac:dyDescent="0.25">
      <c r="A63" s="2"/>
      <c r="B63" s="8" t="s">
        <v>426</v>
      </c>
      <c r="C63" s="3"/>
      <c r="D63" s="18"/>
      <c r="E63" s="20"/>
      <c r="F63" s="36">
        <f>SUM(F52:F62)</f>
        <v>0</v>
      </c>
    </row>
    <row r="64" spans="1:6" x14ac:dyDescent="0.25">
      <c r="A64" s="27"/>
      <c r="B64" s="22" t="s">
        <v>429</v>
      </c>
      <c r="C64" s="27"/>
      <c r="D64" s="28"/>
      <c r="E64" s="28"/>
      <c r="F64" s="24">
        <f>+F63+F50</f>
        <v>0</v>
      </c>
    </row>
    <row r="65" spans="1:6" x14ac:dyDescent="0.25">
      <c r="A65" s="32"/>
      <c r="B65" s="33" t="s">
        <v>408</v>
      </c>
      <c r="C65" s="32"/>
      <c r="D65" s="34"/>
      <c r="E65" s="34"/>
      <c r="F65" s="34">
        <f>F64*20%</f>
        <v>0</v>
      </c>
    </row>
    <row r="66" spans="1:6" x14ac:dyDescent="0.25">
      <c r="A66" s="32"/>
      <c r="B66" s="33" t="s">
        <v>409</v>
      </c>
      <c r="C66" s="32"/>
      <c r="D66" s="34"/>
      <c r="E66" s="34"/>
      <c r="F66" s="34">
        <f>+F64+F65</f>
        <v>0</v>
      </c>
    </row>
    <row r="69" spans="1:6" x14ac:dyDescent="0.25">
      <c r="E69" s="4"/>
    </row>
    <row r="72" spans="1:6" x14ac:dyDescent="0.25">
      <c r="D72" s="35"/>
      <c r="E72" s="35"/>
    </row>
    <row r="73" spans="1:6" x14ac:dyDescent="0.25">
      <c r="D73" s="35"/>
      <c r="E73" s="35"/>
    </row>
    <row r="74" spans="1:6" x14ac:dyDescent="0.25">
      <c r="D74" s="35"/>
      <c r="E74" s="35"/>
    </row>
  </sheetData>
  <mergeCells count="9">
    <mergeCell ref="A1:F1"/>
    <mergeCell ref="A2:F2"/>
    <mergeCell ref="A4:F4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scale="69" fitToHeight="0" orientation="portrait" r:id="rId1"/>
  <headerFooter>
    <oddFooter>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КСС 1</vt:lpstr>
      <vt:lpstr>КСС-2 ел.фонтан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Антония Т. Колева</dc:creator>
  <cp:lastModifiedBy>Ирена В. Дончева</cp:lastModifiedBy>
  <cp:lastPrinted>2017-01-10T13:07:31Z</cp:lastPrinted>
  <dcterms:created xsi:type="dcterms:W3CDTF">2016-05-27T12:39:54Z</dcterms:created>
  <dcterms:modified xsi:type="dcterms:W3CDTF">2017-01-23T12:18:51Z</dcterms:modified>
</cp:coreProperties>
</file>